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10584"/>
  </bookViews>
  <sheets>
    <sheet name="2020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F34" i="1" l="1"/>
  <c r="E33" i="1"/>
  <c r="E32" i="1"/>
  <c r="E31" i="1"/>
  <c r="E30" i="1"/>
  <c r="E29" i="1"/>
  <c r="E27" i="1"/>
  <c r="E26" i="1"/>
  <c r="E25" i="1"/>
  <c r="E24" i="1"/>
  <c r="E23" i="1"/>
  <c r="E22" i="1"/>
  <c r="E21" i="1"/>
  <c r="F10" i="1"/>
  <c r="F9" i="1"/>
  <c r="F8" i="1"/>
  <c r="F7" i="1"/>
  <c r="F6" i="1"/>
  <c r="F18" i="1" s="1"/>
</calcChain>
</file>

<file path=xl/sharedStrings.xml><?xml version="1.0" encoding="utf-8"?>
<sst xmlns="http://schemas.openxmlformats.org/spreadsheetml/2006/main" count="88" uniqueCount="57">
  <si>
    <t>АКТ  ГОДОВОЙ за 2020г</t>
  </si>
  <si>
    <t>приёмки оказанных услуг и  выполненных работ по содержанию и текущему ремонту общего имущества в многоквартирном доме № 9 по ул. Дружбы народов, г. Сортавала</t>
  </si>
  <si>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</si>
  <si>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</si>
  <si>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</si>
  <si>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</si>
  <si>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</si>
  <si>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- 3338,00 кв.м.)</t>
  </si>
  <si>
    <t>Содержание внутридомовых  инженерных сетей водоснабжения, теплоснабжения, канализации, электроснабжения,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</si>
  <si>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</si>
  <si>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</si>
  <si>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Аварийно-диспетчерская служба</t>
  </si>
  <si>
    <t xml:space="preserve">Уборка лестничных клеток - 276,2 кв.м.                                         </t>
  </si>
  <si>
    <t xml:space="preserve">ежедневно    </t>
  </si>
  <si>
    <t>Содержание придомовой территории 1 класса - 649 кв.м., газоны 1650 кв.м.</t>
  </si>
  <si>
    <t>6 раз в неделю</t>
  </si>
  <si>
    <t>Дератизация подвального помещения</t>
  </si>
  <si>
    <t>ежемесячно</t>
  </si>
  <si>
    <t>Проведение влажной уборки по режиму дезинфекции МОП в порядке, предусмотренным п.11.17 распоряжения Главы РК от 12.03.2020г. № 127-Р</t>
  </si>
  <si>
    <t>в период с 19.05.2020г по 31.05.2020г.</t>
  </si>
  <si>
    <r>
      <t xml:space="preserve">                                                                                1285,36 кв.м.           (л/клетки, стены подъездов)                                             </t>
    </r>
    <r>
      <rPr>
        <sz val="11"/>
        <color theme="0"/>
        <rFont val="Calibri"/>
        <family val="2"/>
        <charset val="204"/>
        <scheme val="minor"/>
      </rPr>
      <t xml:space="preserve">л    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2 л                                                                                                                                                                                 4 шт                                 4 шт                                           </t>
    </r>
  </si>
  <si>
    <t xml:space="preserve"> - Клинтдезин Экстра (дез. средство)                                             - Маска одноразовая                           - Перчатки</t>
  </si>
  <si>
    <t>Промывка и опрессовка системы отопления (02.06.2020г)</t>
  </si>
  <si>
    <t>1 раз перед началом отопительного периода</t>
  </si>
  <si>
    <t>руб./ м2</t>
  </si>
  <si>
    <t>в период с 01.06.2020г по 18.06.2020г.</t>
  </si>
  <si>
    <r>
      <t xml:space="preserve">                                                                                1285,36 кв.м.           (л/клетки, стены подъездов)                                             </t>
    </r>
    <r>
      <rPr>
        <sz val="11"/>
        <color theme="0"/>
        <rFont val="Calibri"/>
        <family val="2"/>
        <charset val="204"/>
        <scheme val="minor"/>
      </rPr>
      <t xml:space="preserve">л    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3 л                                                                                                                                                                                 6 шт                                 6 шт                                           </t>
    </r>
  </si>
  <si>
    <t>ноябрь 2020г</t>
  </si>
  <si>
    <r>
      <t xml:space="preserve">                                                                                1285,36 кв.м.           (л/клетки, стены подъездов)                                             </t>
    </r>
    <r>
      <rPr>
        <sz val="11"/>
        <color theme="0"/>
        <rFont val="Calibri"/>
        <family val="2"/>
        <charset val="204"/>
        <scheme val="minor"/>
      </rPr>
      <t xml:space="preserve">л    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5 л                                                                                                                                                                                 10 шт                                 10 шт                                           </t>
    </r>
  </si>
  <si>
    <t>Итого по содержанию:</t>
  </si>
  <si>
    <t>РЕМОНТ ОБЩЕГО ИМУЩЕСТВА</t>
  </si>
  <si>
    <t xml:space="preserve">Фактический объем выполненных работ </t>
  </si>
  <si>
    <t>Замена аварийного участка стояка системы канализации диам. 100 мм кв. №№ 60,64</t>
  </si>
  <si>
    <t>январь 2020г</t>
  </si>
  <si>
    <t>м.п.</t>
  </si>
  <si>
    <t>Ремонт  системы видеонаблюдения Монитора "LG"</t>
  </si>
  <si>
    <t>шт</t>
  </si>
  <si>
    <t>Ремонт системы ПЗУ (замена кнопки выхода) под. № 3</t>
  </si>
  <si>
    <t>февраль 2020г</t>
  </si>
  <si>
    <t>Замена стояка ХВС кв. №№ 41,44,47,50</t>
  </si>
  <si>
    <t>март 2020г</t>
  </si>
  <si>
    <t>Замена аварийного участка стояка системы канализации диам. 100 мм кв. №№ 41,44,47</t>
  </si>
  <si>
    <t>Замена подводки к радиатору системы отопления в кв. № 47</t>
  </si>
  <si>
    <t>июнь 2020г.</t>
  </si>
  <si>
    <t>Замена шаровых кранов на стояке ХВС по кв. № 46</t>
  </si>
  <si>
    <t>Масляная окраска металлических, деревянных конструкций детской площадки на придомовой территории ж/домов №№ 5,7,9,11</t>
  </si>
  <si>
    <t>июнь 2020г</t>
  </si>
  <si>
    <t>кв.м.</t>
  </si>
  <si>
    <t>Работы по регулировке фиксации видеокамер</t>
  </si>
  <si>
    <t>сентябрь 2020г.</t>
  </si>
  <si>
    <t>Поверка прибора учета тепловой энергии (снятие прибораучета, сдача их на поверку в специализированную организацию на поверку, монтаж прибора учета тепловой энергии, сдача прибора учета ООО "ПТЭ"</t>
  </si>
  <si>
    <t>Спил, погрузка, вывоз  и утилизация дерева у подъезда № 3</t>
  </si>
  <si>
    <t>Замена аварийного участка стояка системы канализации диам 100 мм квартиры №№ 1,5</t>
  </si>
  <si>
    <t>Изготовление и установка металлической лестницы к контейнерной площадке для ж/домов №№ 5,7,9,11 по ул. Дружбы народов</t>
  </si>
  <si>
    <t>Итого по ремонту:</t>
  </si>
  <si>
    <t>Заказчик  - Председатель Совета дома № 9 по ул. Дружбы народов</t>
  </si>
  <si>
    <t xml:space="preserve">                                                                                  Мерзлякова Елена Александровна 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</si>
</sst>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distributed" wrapText="1"/>
    </xf>
    <xf numFmtId="0" fontId="0" fillId="0" borderId="5" xfId="0" applyFont="1" applyBorder="1" applyAlignment="1">
      <alignment vertical="center" wrapText="1"/>
    </xf>
    <xf numFmtId="2" fontId="0" fillId="0" borderId="5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0" fillId="0" borderId="7" xfId="0" applyFont="1" applyBorder="1" applyAlignment="1">
      <alignment horizontal="center" wrapText="1"/>
    </xf>
    <xf numFmtId="2" fontId="0" fillId="0" borderId="5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2" fontId="0" fillId="0" borderId="10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2" fontId="0" fillId="0" borderId="0" xfId="0" applyNumberFormat="1"/>
    <xf numFmtId="0" fontId="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50;&#1058;&#1067;%20&#1047;&#1040;%20&#1052;&#1045;&#1057;&#1071;&#1062;%20&#1044;&#1088;%20&#1085;&#1072;&#1088;&#1086;&#1076;&#1086;&#1074;,%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 г."/>
      <sheetName val="март 2016 г."/>
      <sheetName val="апрель 2016 г."/>
      <sheetName val="май 2016 г."/>
      <sheetName val="июнь 2016 г."/>
      <sheetName val="июль 2016 г."/>
      <sheetName val="август2016г."/>
      <sheetName val="сентябрь 2016"/>
      <sheetName val="октябрь 2016 г."/>
      <sheetName val="ноябрь 2016 г."/>
      <sheetName val="декабрь 2016г."/>
      <sheetName val="январь 2017г."/>
      <sheetName val="февраль 2017г."/>
      <sheetName val="март 2017г."/>
      <sheetName val="апрель 2017г"/>
      <sheetName val="май 2017г"/>
      <sheetName val="июнь 2017г"/>
      <sheetName val="июль 2017г"/>
      <sheetName val="август 2017г"/>
      <sheetName val="сент 2017"/>
      <sheetName val="окт 2017"/>
      <sheetName val="нояб 2017"/>
      <sheetName val="дек 2017"/>
      <sheetName val="2017"/>
      <sheetName val="янв 2018г"/>
      <sheetName val="фев 2018г"/>
      <sheetName val="март 2018г"/>
      <sheetName val="апрель 2018г"/>
      <sheetName val="май 2018г"/>
      <sheetName val="июнь 2018г"/>
      <sheetName val="июль 2018"/>
      <sheetName val="авг 2018"/>
      <sheetName val="сент 2018"/>
      <sheetName val="окт 2018г"/>
      <sheetName val="нояб 2018г"/>
      <sheetName val="дек 2018г"/>
      <sheetName val="2018г"/>
      <sheetName val="янв 2019"/>
      <sheetName val="фев 2019"/>
      <sheetName val="март 2019"/>
      <sheetName val="апр 2019"/>
      <sheetName val="май 2019"/>
      <sheetName val="июнь 2019"/>
      <sheetName val="июль 2019"/>
      <sheetName val="авг 2019"/>
      <sheetName val="сент 2019г"/>
      <sheetName val="окт 2019"/>
      <sheetName val="нояб 2019"/>
      <sheetName val="дек 2019"/>
      <sheetName val="2019"/>
      <sheetName val="янв 2020"/>
      <sheetName val="февр 2020"/>
      <sheetName val="март 2020"/>
      <sheetName val="апр 2020"/>
      <sheetName val="май 2020"/>
      <sheetName val="июнь 2020"/>
      <sheetName val="июль 2020"/>
      <sheetName val="авг 2020"/>
      <sheetName val="сент 2020"/>
      <sheetName val="окт 2020"/>
      <sheetName val="нояб 2020"/>
      <sheetName val="дек 2020"/>
      <sheetName val="2020"/>
      <sheetName val="янв 2021"/>
      <sheetName val="фев 2021"/>
      <sheetName val="март 2021"/>
      <sheetName val="апр 2021"/>
      <sheetName val="май 2021"/>
      <sheetName val="июнь 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9">
          <cell r="F9">
            <v>13118.34</v>
          </cell>
        </row>
        <row r="10">
          <cell r="F10">
            <v>7577.26</v>
          </cell>
        </row>
        <row r="11">
          <cell r="F11">
            <v>8411.76</v>
          </cell>
        </row>
        <row r="12">
          <cell r="F12">
            <v>12984.82</v>
          </cell>
        </row>
        <row r="13">
          <cell r="F13">
            <v>267.04000000000002</v>
          </cell>
        </row>
      </sheetData>
      <sheetData sheetId="52">
        <row r="9">
          <cell r="F9">
            <v>13118.34</v>
          </cell>
        </row>
        <row r="10">
          <cell r="F10">
            <v>7577.26</v>
          </cell>
        </row>
        <row r="11">
          <cell r="F11">
            <v>8411.76</v>
          </cell>
        </row>
        <row r="12">
          <cell r="F12">
            <v>12984.82</v>
          </cell>
        </row>
        <row r="13">
          <cell r="F13">
            <v>267.04000000000002</v>
          </cell>
        </row>
      </sheetData>
      <sheetData sheetId="53">
        <row r="9">
          <cell r="F9">
            <v>13118.34</v>
          </cell>
        </row>
        <row r="10">
          <cell r="F10">
            <v>7577.26</v>
          </cell>
        </row>
        <row r="11">
          <cell r="F11">
            <v>8411.76</v>
          </cell>
        </row>
        <row r="12">
          <cell r="F12">
            <v>12984.82</v>
          </cell>
        </row>
        <row r="13">
          <cell r="F13">
            <v>267.04000000000002</v>
          </cell>
        </row>
      </sheetData>
      <sheetData sheetId="54">
        <row r="9">
          <cell r="F9">
            <v>13118.34</v>
          </cell>
        </row>
        <row r="10">
          <cell r="F10">
            <v>7577.26</v>
          </cell>
        </row>
        <row r="11">
          <cell r="F11">
            <v>8411.76</v>
          </cell>
        </row>
        <row r="12">
          <cell r="F12">
            <v>12984.82</v>
          </cell>
        </row>
        <row r="13">
          <cell r="F13">
            <v>267.04000000000002</v>
          </cell>
        </row>
      </sheetData>
      <sheetData sheetId="55">
        <row r="9">
          <cell r="F9">
            <v>13118.34</v>
          </cell>
        </row>
        <row r="10">
          <cell r="F10">
            <v>7577.26</v>
          </cell>
        </row>
        <row r="11">
          <cell r="F11">
            <v>8411.76</v>
          </cell>
        </row>
        <row r="12">
          <cell r="F12">
            <v>12984.82</v>
          </cell>
        </row>
        <row r="13">
          <cell r="F13">
            <v>267.04000000000002</v>
          </cell>
        </row>
      </sheetData>
      <sheetData sheetId="56">
        <row r="9">
          <cell r="F9">
            <v>13118.34</v>
          </cell>
        </row>
        <row r="10">
          <cell r="F10">
            <v>7577.26</v>
          </cell>
        </row>
        <row r="11">
          <cell r="F11">
            <v>8411.76</v>
          </cell>
        </row>
        <row r="12">
          <cell r="F12">
            <v>12984.82</v>
          </cell>
        </row>
        <row r="13">
          <cell r="F13">
            <v>267.04000000000002</v>
          </cell>
        </row>
      </sheetData>
      <sheetData sheetId="57">
        <row r="9">
          <cell r="F9">
            <v>13118.34</v>
          </cell>
        </row>
        <row r="10">
          <cell r="F10">
            <v>7577.26</v>
          </cell>
        </row>
        <row r="11">
          <cell r="F11">
            <v>8411.76</v>
          </cell>
        </row>
        <row r="12">
          <cell r="F12">
            <v>12984.82</v>
          </cell>
        </row>
        <row r="13">
          <cell r="F13">
            <v>267.04000000000002</v>
          </cell>
        </row>
      </sheetData>
      <sheetData sheetId="58">
        <row r="9">
          <cell r="F9">
            <v>13118.34</v>
          </cell>
        </row>
        <row r="10">
          <cell r="F10">
            <v>7577.26</v>
          </cell>
        </row>
        <row r="11">
          <cell r="F11">
            <v>8411.76</v>
          </cell>
        </row>
        <row r="12">
          <cell r="F12">
            <v>12984.82</v>
          </cell>
        </row>
        <row r="13">
          <cell r="F13">
            <v>267.04000000000002</v>
          </cell>
        </row>
      </sheetData>
      <sheetData sheetId="59">
        <row r="9">
          <cell r="F9">
            <v>13118.34</v>
          </cell>
        </row>
        <row r="10">
          <cell r="F10">
            <v>7577.26</v>
          </cell>
        </row>
        <row r="11">
          <cell r="F11">
            <v>8411.76</v>
          </cell>
        </row>
        <row r="12">
          <cell r="F12">
            <v>12984.82</v>
          </cell>
        </row>
        <row r="13">
          <cell r="F13">
            <v>267.04000000000002</v>
          </cell>
        </row>
      </sheetData>
      <sheetData sheetId="60">
        <row r="9">
          <cell r="F9">
            <v>13118.34</v>
          </cell>
        </row>
        <row r="10">
          <cell r="F10">
            <v>7577.26</v>
          </cell>
        </row>
        <row r="11">
          <cell r="F11">
            <v>8411.76</v>
          </cell>
        </row>
        <row r="12">
          <cell r="F12">
            <v>12984.82</v>
          </cell>
        </row>
        <row r="13">
          <cell r="F13">
            <v>267.04000000000002</v>
          </cell>
        </row>
      </sheetData>
      <sheetData sheetId="61">
        <row r="9">
          <cell r="F9">
            <v>13118.34</v>
          </cell>
        </row>
        <row r="10">
          <cell r="F10">
            <v>7577.26</v>
          </cell>
        </row>
        <row r="11">
          <cell r="F11">
            <v>8411.76</v>
          </cell>
        </row>
        <row r="12">
          <cell r="F12">
            <v>12984.82</v>
          </cell>
        </row>
        <row r="13">
          <cell r="F13">
            <v>267.04000000000002</v>
          </cell>
        </row>
      </sheetData>
      <sheetData sheetId="62">
        <row r="9">
          <cell r="F9">
            <v>13118.34</v>
          </cell>
        </row>
        <row r="10">
          <cell r="F10">
            <v>7577.26</v>
          </cell>
        </row>
        <row r="11">
          <cell r="F11">
            <v>8411.76</v>
          </cell>
        </row>
        <row r="12">
          <cell r="F12">
            <v>12984.82</v>
          </cell>
        </row>
        <row r="13">
          <cell r="F13">
            <v>267.04000000000002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workbookViewId="0">
      <selection activeCell="K4" sqref="K4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1" width="11.109375" customWidth="1"/>
    <col min="12" max="12" width="9.5546875" bestFit="1" customWidth="1"/>
  </cols>
  <sheetData>
    <row r="1" spans="1:9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33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</row>
    <row r="4" spans="1:9" ht="110.25" customHeight="1" x14ac:dyDescent="0.3">
      <c r="A4" s="3" t="s">
        <v>2</v>
      </c>
      <c r="B4" s="3" t="s">
        <v>3</v>
      </c>
      <c r="C4" s="4" t="s">
        <v>4</v>
      </c>
      <c r="D4" s="5"/>
      <c r="E4" s="3" t="s">
        <v>5</v>
      </c>
      <c r="F4" s="3" t="s">
        <v>6</v>
      </c>
    </row>
    <row r="5" spans="1:9" ht="15" customHeight="1" x14ac:dyDescent="0.3">
      <c r="A5" s="6" t="s">
        <v>7</v>
      </c>
      <c r="B5" s="7"/>
      <c r="C5" s="7"/>
      <c r="D5" s="7"/>
      <c r="E5" s="7"/>
      <c r="F5" s="8"/>
    </row>
    <row r="6" spans="1:9" ht="136.5" customHeight="1" x14ac:dyDescent="0.3">
      <c r="A6" s="9" t="s">
        <v>8</v>
      </c>
      <c r="B6" s="10" t="s">
        <v>9</v>
      </c>
      <c r="C6" s="11" t="s">
        <v>10</v>
      </c>
      <c r="D6" s="12"/>
      <c r="E6" s="13">
        <v>3.93</v>
      </c>
      <c r="F6" s="13">
        <f>'[1]янв 2020'!F9+'[1]февр 2020'!F9+'[1]март 2020'!F9+'[1]апр 2020'!F9+'[1]май 2020'!F9+'[1]июнь 2020'!F9+'[1]июль 2020'!F9+'[1]авг 2020'!F9+'[1]сент 2020'!F9+'[1]окт 2020'!F9+'[1]нояб 2020'!F9+'[1]дек 2020'!F9</f>
        <v>157420.07999999999</v>
      </c>
    </row>
    <row r="7" spans="1:9" ht="28.5" customHeight="1" x14ac:dyDescent="0.3">
      <c r="A7" s="9" t="s">
        <v>11</v>
      </c>
      <c r="B7" s="10" t="s">
        <v>9</v>
      </c>
      <c r="C7" s="11" t="s">
        <v>10</v>
      </c>
      <c r="D7" s="12"/>
      <c r="E7" s="14">
        <v>2.27</v>
      </c>
      <c r="F7" s="14">
        <f>'[1]янв 2020'!F10+'[1]февр 2020'!F10+'[1]март 2020'!F10+'[1]апр 2020'!F10+'[1]май 2020'!F10+'[1]июнь 2020'!F10+'[1]июль 2020'!F10+'[1]авг 2020'!F10+'[1]сент 2020'!F10+'[1]окт 2020'!F10+'[1]нояб 2020'!F10+'[1]дек 2020'!F10</f>
        <v>90927.12</v>
      </c>
    </row>
    <row r="8" spans="1:9" ht="28.8" x14ac:dyDescent="0.3">
      <c r="A8" s="9" t="s">
        <v>12</v>
      </c>
      <c r="B8" s="10" t="s">
        <v>13</v>
      </c>
      <c r="C8" s="11" t="s">
        <v>10</v>
      </c>
      <c r="D8" s="12"/>
      <c r="E8" s="15">
        <v>2.52</v>
      </c>
      <c r="F8" s="15">
        <f>'[1]янв 2020'!F11+'[1]февр 2020'!F11+'[1]март 2020'!F11+'[1]апр 2020'!F11+'[1]май 2020'!F11+'[1]июнь 2020'!F11+'[1]июль 2020'!F11+'[1]авг 2020'!F11+'[1]сент 2020'!F11+'[1]окт 2020'!F11+'[1]нояб 2020'!F11+'[1]дек 2020'!F11</f>
        <v>100941.11999999998</v>
      </c>
    </row>
    <row r="9" spans="1:9" ht="45" customHeight="1" x14ac:dyDescent="0.3">
      <c r="A9" s="16" t="s">
        <v>14</v>
      </c>
      <c r="B9" s="16" t="s">
        <v>15</v>
      </c>
      <c r="C9" s="11" t="s">
        <v>10</v>
      </c>
      <c r="D9" s="12"/>
      <c r="E9" s="17">
        <v>3.89</v>
      </c>
      <c r="F9" s="17">
        <f>'[1]янв 2020'!F12+'[1]февр 2020'!F12+'[1]март 2020'!F12+'[1]апр 2020'!F12+'[1]май 2020'!F12+'[1]июнь 2020'!F12+'[1]июль 2020'!F12+'[1]авг 2020'!F12+'[1]сент 2020'!F12+'[1]окт 2020'!F12+'[1]нояб 2020'!F12+'[1]дек 2020'!F12</f>
        <v>155817.84000000003</v>
      </c>
    </row>
    <row r="10" spans="1:9" ht="28.8" x14ac:dyDescent="0.3">
      <c r="A10" s="9" t="s">
        <v>16</v>
      </c>
      <c r="B10" s="18" t="s">
        <v>17</v>
      </c>
      <c r="C10" s="11" t="s">
        <v>10</v>
      </c>
      <c r="D10" s="12"/>
      <c r="E10" s="13">
        <v>0.08</v>
      </c>
      <c r="F10" s="13">
        <f>'[1]янв 2020'!F13+'[1]февр 2020'!F13+'[1]март 2020'!F13+'[1]апр 2020'!F13+'[1]май 2020'!F13+'[1]июнь 2020'!F13+'[1]июль 2020'!F13+'[1]авг 2020'!F13+'[1]сент 2020'!F13+'[1]окт 2020'!F13+'[1]нояб 2020'!F13+'[1]дек 2020'!F13</f>
        <v>3204.48</v>
      </c>
    </row>
    <row r="11" spans="1:9" ht="75.75" customHeight="1" x14ac:dyDescent="0.3">
      <c r="A11" s="19" t="s">
        <v>18</v>
      </c>
      <c r="B11" s="20" t="s">
        <v>19</v>
      </c>
      <c r="C11" s="21" t="s">
        <v>20</v>
      </c>
      <c r="D11" s="22"/>
      <c r="E11" s="23">
        <v>0</v>
      </c>
      <c r="F11" s="24">
        <v>0</v>
      </c>
    </row>
    <row r="12" spans="1:9" ht="57.6" x14ac:dyDescent="0.3">
      <c r="A12" s="19" t="s">
        <v>21</v>
      </c>
      <c r="B12" s="20"/>
      <c r="C12" s="25"/>
      <c r="D12" s="26"/>
      <c r="E12" s="27"/>
      <c r="F12" s="24"/>
    </row>
    <row r="13" spans="1:9" ht="57.6" x14ac:dyDescent="0.3">
      <c r="A13" s="19" t="s">
        <v>22</v>
      </c>
      <c r="B13" s="28" t="s">
        <v>23</v>
      </c>
      <c r="C13" s="11" t="s">
        <v>24</v>
      </c>
      <c r="D13" s="29"/>
      <c r="E13" s="13">
        <v>0.06</v>
      </c>
      <c r="F13" s="13">
        <v>2200</v>
      </c>
    </row>
    <row r="14" spans="1:9" ht="78" customHeight="1" x14ac:dyDescent="0.3">
      <c r="A14" s="19" t="s">
        <v>18</v>
      </c>
      <c r="B14" s="20" t="s">
        <v>25</v>
      </c>
      <c r="C14" s="21" t="s">
        <v>26</v>
      </c>
      <c r="D14" s="22"/>
      <c r="E14" s="23">
        <v>0</v>
      </c>
      <c r="F14" s="24">
        <v>0</v>
      </c>
    </row>
    <row r="15" spans="1:9" ht="57.6" x14ac:dyDescent="0.3">
      <c r="A15" s="19" t="s">
        <v>21</v>
      </c>
      <c r="B15" s="20"/>
      <c r="C15" s="25"/>
      <c r="D15" s="26"/>
      <c r="E15" s="27"/>
      <c r="F15" s="24"/>
    </row>
    <row r="16" spans="1:9" ht="72" x14ac:dyDescent="0.3">
      <c r="A16" s="19" t="s">
        <v>18</v>
      </c>
      <c r="B16" s="20" t="s">
        <v>27</v>
      </c>
      <c r="C16" s="21" t="s">
        <v>28</v>
      </c>
      <c r="D16" s="22"/>
      <c r="E16" s="23">
        <v>0</v>
      </c>
      <c r="F16" s="24">
        <v>0</v>
      </c>
    </row>
    <row r="17" spans="1:6" ht="57.6" x14ac:dyDescent="0.3">
      <c r="A17" s="19" t="s">
        <v>21</v>
      </c>
      <c r="B17" s="20"/>
      <c r="C17" s="25"/>
      <c r="D17" s="26"/>
      <c r="E17" s="27"/>
      <c r="F17" s="24"/>
    </row>
    <row r="18" spans="1:6" x14ac:dyDescent="0.3">
      <c r="A18" s="30" t="s">
        <v>29</v>
      </c>
      <c r="B18" s="31"/>
      <c r="C18" s="31"/>
      <c r="D18" s="32"/>
      <c r="E18" s="33"/>
      <c r="F18" s="34">
        <f>F6+F7+F8+F9+F10+F11+F13+F14+F16</f>
        <v>510510.63999999996</v>
      </c>
    </row>
    <row r="19" spans="1:6" ht="15" customHeight="1" x14ac:dyDescent="0.3">
      <c r="A19" s="35" t="s">
        <v>30</v>
      </c>
      <c r="B19" s="35"/>
      <c r="C19" s="35"/>
      <c r="D19" s="35"/>
      <c r="E19" s="35"/>
      <c r="F19" s="35"/>
    </row>
    <row r="20" spans="1:6" ht="110.4" x14ac:dyDescent="0.3">
      <c r="A20" s="3" t="s">
        <v>2</v>
      </c>
      <c r="B20" s="3" t="s">
        <v>3</v>
      </c>
      <c r="C20" s="36" t="s">
        <v>4</v>
      </c>
      <c r="D20" s="37" t="s">
        <v>31</v>
      </c>
      <c r="E20" s="3" t="s">
        <v>5</v>
      </c>
      <c r="F20" s="3" t="s">
        <v>6</v>
      </c>
    </row>
    <row r="21" spans="1:6" ht="47.25" customHeight="1" x14ac:dyDescent="0.3">
      <c r="A21" s="38" t="s">
        <v>32</v>
      </c>
      <c r="B21" s="36" t="s">
        <v>33</v>
      </c>
      <c r="C21" s="36" t="s">
        <v>34</v>
      </c>
      <c r="D21" s="37">
        <v>3.5</v>
      </c>
      <c r="E21" s="39">
        <f t="shared" ref="E21:E27" si="0">F21/D21</f>
        <v>1641.7142857142858</v>
      </c>
      <c r="F21" s="39">
        <v>5746</v>
      </c>
    </row>
    <row r="22" spans="1:6" ht="45" customHeight="1" x14ac:dyDescent="0.3">
      <c r="A22" s="38" t="s">
        <v>35</v>
      </c>
      <c r="B22" s="40" t="s">
        <v>33</v>
      </c>
      <c r="C22" s="36" t="s">
        <v>36</v>
      </c>
      <c r="D22" s="40">
        <v>1</v>
      </c>
      <c r="E22" s="39">
        <f t="shared" si="0"/>
        <v>1980</v>
      </c>
      <c r="F22" s="39">
        <v>1980</v>
      </c>
    </row>
    <row r="23" spans="1:6" ht="34.5" customHeight="1" x14ac:dyDescent="0.3">
      <c r="A23" s="38" t="s">
        <v>37</v>
      </c>
      <c r="B23" s="36" t="s">
        <v>38</v>
      </c>
      <c r="C23" s="36" t="s">
        <v>36</v>
      </c>
      <c r="D23" s="37">
        <v>1</v>
      </c>
      <c r="E23" s="39">
        <f t="shared" si="0"/>
        <v>1320</v>
      </c>
      <c r="F23" s="39">
        <v>1320</v>
      </c>
    </row>
    <row r="24" spans="1:6" ht="33" customHeight="1" x14ac:dyDescent="0.3">
      <c r="A24" s="38" t="s">
        <v>39</v>
      </c>
      <c r="B24" s="36" t="s">
        <v>40</v>
      </c>
      <c r="C24" s="36" t="s">
        <v>34</v>
      </c>
      <c r="D24" s="37">
        <v>10</v>
      </c>
      <c r="E24" s="39">
        <f t="shared" si="0"/>
        <v>1272</v>
      </c>
      <c r="F24" s="39">
        <v>12720</v>
      </c>
    </row>
    <row r="25" spans="1:6" ht="46.5" customHeight="1" x14ac:dyDescent="0.3">
      <c r="A25" s="38" t="s">
        <v>41</v>
      </c>
      <c r="B25" s="40" t="s">
        <v>40</v>
      </c>
      <c r="C25" s="36" t="s">
        <v>34</v>
      </c>
      <c r="D25" s="40">
        <v>9</v>
      </c>
      <c r="E25" s="39">
        <f t="shared" si="0"/>
        <v>1755.4444444444443</v>
      </c>
      <c r="F25" s="39">
        <v>15799</v>
      </c>
    </row>
    <row r="26" spans="1:6" ht="37.5" customHeight="1" x14ac:dyDescent="0.3">
      <c r="A26" s="38" t="s">
        <v>42</v>
      </c>
      <c r="B26" s="36" t="s">
        <v>43</v>
      </c>
      <c r="C26" s="36" t="s">
        <v>36</v>
      </c>
      <c r="D26" s="37">
        <v>1</v>
      </c>
      <c r="E26" s="39">
        <f t="shared" si="0"/>
        <v>1495</v>
      </c>
      <c r="F26" s="39">
        <v>1495</v>
      </c>
    </row>
    <row r="27" spans="1:6" ht="32.25" customHeight="1" x14ac:dyDescent="0.3">
      <c r="A27" s="38" t="s">
        <v>44</v>
      </c>
      <c r="B27" s="40" t="s">
        <v>43</v>
      </c>
      <c r="C27" s="36" t="s">
        <v>36</v>
      </c>
      <c r="D27" s="40">
        <v>3</v>
      </c>
      <c r="E27" s="39">
        <f t="shared" si="0"/>
        <v>849.33333333333337</v>
      </c>
      <c r="F27" s="39">
        <v>2548</v>
      </c>
    </row>
    <row r="28" spans="1:6" ht="85.5" customHeight="1" x14ac:dyDescent="0.3">
      <c r="A28" s="41" t="s">
        <v>45</v>
      </c>
      <c r="B28" s="40" t="s">
        <v>46</v>
      </c>
      <c r="C28" s="36" t="s">
        <v>47</v>
      </c>
      <c r="D28" s="40">
        <v>56.08</v>
      </c>
      <c r="E28" s="39">
        <v>72.36</v>
      </c>
      <c r="F28" s="39">
        <v>4058</v>
      </c>
    </row>
    <row r="29" spans="1:6" ht="35.25" customHeight="1" x14ac:dyDescent="0.3">
      <c r="A29" s="38" t="s">
        <v>48</v>
      </c>
      <c r="B29" s="36" t="s">
        <v>49</v>
      </c>
      <c r="C29" s="36" t="s">
        <v>36</v>
      </c>
      <c r="D29" s="37">
        <v>3</v>
      </c>
      <c r="E29" s="39">
        <f>F29/D29</f>
        <v>550</v>
      </c>
      <c r="F29" s="39">
        <v>1650</v>
      </c>
    </row>
    <row r="30" spans="1:6" ht="139.5" customHeight="1" x14ac:dyDescent="0.3">
      <c r="A30" s="38" t="s">
        <v>50</v>
      </c>
      <c r="B30" s="40" t="s">
        <v>49</v>
      </c>
      <c r="C30" s="36" t="s">
        <v>36</v>
      </c>
      <c r="D30" s="40">
        <v>4</v>
      </c>
      <c r="E30" s="39">
        <f>F30/D30</f>
        <v>3090</v>
      </c>
      <c r="F30" s="39">
        <v>12360</v>
      </c>
    </row>
    <row r="31" spans="1:6" ht="46.5" customHeight="1" x14ac:dyDescent="0.3">
      <c r="A31" s="38" t="s">
        <v>51</v>
      </c>
      <c r="B31" s="36" t="s">
        <v>27</v>
      </c>
      <c r="C31" s="36" t="s">
        <v>36</v>
      </c>
      <c r="D31" s="37">
        <v>1</v>
      </c>
      <c r="E31" s="39">
        <f>F31/D31</f>
        <v>8782</v>
      </c>
      <c r="F31" s="39">
        <v>8782</v>
      </c>
    </row>
    <row r="32" spans="1:6" ht="58.5" customHeight="1" x14ac:dyDescent="0.3">
      <c r="A32" s="38" t="s">
        <v>52</v>
      </c>
      <c r="B32" s="40" t="s">
        <v>27</v>
      </c>
      <c r="C32" s="36" t="s">
        <v>34</v>
      </c>
      <c r="D32" s="40">
        <v>5</v>
      </c>
      <c r="E32" s="39">
        <f>F32/D32</f>
        <v>1857</v>
      </c>
      <c r="F32" s="39">
        <v>9285</v>
      </c>
    </row>
    <row r="33" spans="1:11" ht="75" customHeight="1" x14ac:dyDescent="0.3">
      <c r="A33" s="41" t="s">
        <v>53</v>
      </c>
      <c r="B33" s="40" t="s">
        <v>27</v>
      </c>
      <c r="C33" s="36" t="s">
        <v>36</v>
      </c>
      <c r="D33" s="40">
        <v>1</v>
      </c>
      <c r="E33" s="39">
        <f>F33/D33</f>
        <v>8972</v>
      </c>
      <c r="F33" s="39">
        <v>8972</v>
      </c>
    </row>
    <row r="34" spans="1:11" ht="15.75" customHeight="1" x14ac:dyDescent="0.3">
      <c r="A34" s="42" t="s">
        <v>54</v>
      </c>
      <c r="B34" s="43"/>
      <c r="C34" s="44"/>
      <c r="D34" s="44"/>
      <c r="E34" s="45"/>
      <c r="F34" s="45">
        <f>F21+F22+F23+F24+F25+F26+F27+F28+F29+F30+F31+F32+F33</f>
        <v>86715</v>
      </c>
      <c r="K34" s="46"/>
    </row>
    <row r="36" spans="1:11" x14ac:dyDescent="0.3">
      <c r="A36" s="47" t="s">
        <v>55</v>
      </c>
      <c r="B36" s="47"/>
      <c r="C36" s="47"/>
      <c r="D36" s="47"/>
      <c r="E36" s="47"/>
      <c r="F36" s="47"/>
    </row>
    <row r="37" spans="1:11" ht="14.25" customHeight="1" x14ac:dyDescent="0.3">
      <c r="A37" s="47" t="s">
        <v>56</v>
      </c>
      <c r="B37" s="47"/>
      <c r="C37" s="47"/>
      <c r="D37" s="47"/>
      <c r="E37" s="47"/>
      <c r="F37" s="47"/>
    </row>
  </sheetData>
  <mergeCells count="25">
    <mergeCell ref="A37:F37"/>
    <mergeCell ref="B16:B17"/>
    <mergeCell ref="C16:D17"/>
    <mergeCell ref="E16:E17"/>
    <mergeCell ref="F16:F17"/>
    <mergeCell ref="A19:F19"/>
    <mergeCell ref="A36:F36"/>
    <mergeCell ref="F11:F12"/>
    <mergeCell ref="C13:D13"/>
    <mergeCell ref="B14:B15"/>
    <mergeCell ref="C14:D15"/>
    <mergeCell ref="E14:E15"/>
    <mergeCell ref="F14:F15"/>
    <mergeCell ref="C8:D8"/>
    <mergeCell ref="C9:D9"/>
    <mergeCell ref="C10:D10"/>
    <mergeCell ref="B11:B12"/>
    <mergeCell ref="C11:D12"/>
    <mergeCell ref="E11:E12"/>
    <mergeCell ref="A1:I1"/>
    <mergeCell ref="A2:I2"/>
    <mergeCell ref="C4:D4"/>
    <mergeCell ref="A5:F5"/>
    <mergeCell ref="C6:D6"/>
    <mergeCell ref="C7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2021-04-05T05:30:35Z</dcterms:created>
  <dcterms:modified xsi:type="dcterms:W3CDTF">2021-04-05T05:31:17Z</dcterms:modified>
</cp:coreProperties>
</file>