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22980" windowHeight="9000"/>
  </bookViews>
  <sheets>
    <sheet name="2019" sheetId="1" r:id="rId1"/>
  </sheets>
  <calcPr calcId="144525" refMode="R1C1"/>
</workbook>
</file>

<file path=xl/calcChain.xml><?xml version="1.0" encoding="utf-8"?>
<calcChain xmlns="http://schemas.openxmlformats.org/spreadsheetml/2006/main">
  <c r="G33" i="1" l="1"/>
  <c r="F33" i="1"/>
  <c r="E33" i="1"/>
  <c r="D33" i="1"/>
  <c r="C33" i="1"/>
  <c r="I31" i="1"/>
  <c r="H31" i="1"/>
  <c r="I30" i="1"/>
  <c r="H30" i="1"/>
  <c r="I29" i="1"/>
  <c r="H29" i="1"/>
  <c r="I28" i="1"/>
  <c r="I33" i="1" s="1"/>
  <c r="H28" i="1"/>
  <c r="H33" i="1" s="1"/>
  <c r="G26" i="1"/>
  <c r="F26" i="1"/>
  <c r="E26" i="1"/>
  <c r="D26" i="1"/>
  <c r="C26" i="1"/>
  <c r="I25" i="1"/>
  <c r="H25" i="1"/>
  <c r="I24" i="1"/>
  <c r="I26" i="1" s="1"/>
  <c r="H24" i="1"/>
  <c r="H26" i="1" s="1"/>
  <c r="G22" i="1"/>
  <c r="F22" i="1"/>
  <c r="E22" i="1"/>
  <c r="D22" i="1"/>
  <c r="C22" i="1"/>
  <c r="I19" i="1"/>
  <c r="H19" i="1"/>
  <c r="I17" i="1"/>
  <c r="H17" i="1"/>
  <c r="I15" i="1"/>
  <c r="H15" i="1"/>
  <c r="I13" i="1"/>
  <c r="H13" i="1"/>
  <c r="I11" i="1"/>
  <c r="H11" i="1"/>
  <c r="I9" i="1"/>
  <c r="H9" i="1"/>
  <c r="I7" i="1"/>
  <c r="I22" i="1" s="1"/>
  <c r="H7" i="1"/>
  <c r="H22" i="1" s="1"/>
  <c r="D34" i="1" l="1"/>
  <c r="F34" i="1"/>
  <c r="C34" i="1"/>
  <c r="E34" i="1"/>
  <c r="G34" i="1"/>
  <c r="H34" i="1"/>
  <c r="I34" i="1"/>
</calcChain>
</file>

<file path=xl/sharedStrings.xml><?xml version="1.0" encoding="utf-8"?>
<sst xmlns="http://schemas.openxmlformats.org/spreadsheetml/2006/main" count="29" uniqueCount="27">
  <si>
    <t>Информация о состоянии лицевого счета   д.№ 3 по ул. Центральная  п.Кааламо</t>
  </si>
  <si>
    <t>за период 01.01.2019-31.12.2019</t>
  </si>
  <si>
    <t xml:space="preserve">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</si>
  <si>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</si>
  <si>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</si>
  <si>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</si>
  <si>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</si>
  <si>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</si>
  <si>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</si>
  <si>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</si>
  <si>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</si>
  <si>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- 3456,2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</si>
  <si>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</si>
  <si>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</si>
  <si>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</si>
  <si>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</si>
  <si>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</si>
  <si>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</si>
  <si>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</si>
  <si>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</si>
  <si>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</si>
  <si>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Банковские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</si>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</sst>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rgb="FF000099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9" borderId="34" applyNumberFormat="0" applyAlignment="0" applyProtection="0"/>
    <xf numFmtId="0" fontId="14" fillId="22" borderId="35" applyNumberFormat="0" applyAlignment="0" applyProtection="0"/>
    <xf numFmtId="0" fontId="15" fillId="22" borderId="34" applyNumberFormat="0" applyAlignment="0" applyProtection="0"/>
    <xf numFmtId="44" fontId="1" fillId="0" borderId="0" applyFont="0" applyFill="0" applyBorder="0" applyAlignment="0" applyProtection="0"/>
    <xf numFmtId="0" fontId="16" fillId="0" borderId="36" applyNumberFormat="0" applyFill="0" applyAlignment="0" applyProtection="0"/>
    <xf numFmtId="0" fontId="17" fillId="0" borderId="37" applyNumberFormat="0" applyFill="0" applyAlignment="0" applyProtection="0"/>
    <xf numFmtId="0" fontId="18" fillId="0" borderId="3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39" applyNumberFormat="0" applyFill="0" applyAlignment="0" applyProtection="0"/>
    <xf numFmtId="0" fontId="20" fillId="23" borderId="40" applyNumberFormat="0" applyAlignment="0" applyProtection="0"/>
    <xf numFmtId="0" fontId="21" fillId="0" borderId="0" applyNumberFormat="0" applyFill="0" applyBorder="0" applyAlignment="0" applyProtection="0"/>
    <xf numFmtId="0" fontId="22" fillId="24" borderId="0" applyNumberFormat="0" applyBorder="0" applyAlignment="0" applyProtection="0"/>
    <xf numFmtId="0" fontId="23" fillId="5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5" borderId="41" applyNumberFormat="0" applyFont="0" applyAlignment="0" applyProtection="0"/>
    <xf numFmtId="0" fontId="1" fillId="25" borderId="41" applyNumberFormat="0" applyFont="0" applyAlignment="0" applyProtection="0"/>
    <xf numFmtId="0" fontId="25" fillId="0" borderId="42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0" applyNumberFormat="0" applyBorder="0" applyAlignment="0" applyProtection="0"/>
  </cellStyleXfs>
  <cellXfs count="87">
    <xf numFmtId="0" fontId="0" fillId="0" borderId="0" xfId="0"/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0" fontId="5" fillId="0" borderId="0" xfId="1" applyFont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2" borderId="10" xfId="1" applyNumberFormat="1" applyFont="1" applyFill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1" fontId="9" fillId="2" borderId="11" xfId="1" applyNumberFormat="1" applyFont="1" applyFill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2" borderId="12" xfId="1" applyNumberFormat="1" applyFont="1" applyFill="1" applyBorder="1" applyAlignment="1">
      <alignment horizontal="center"/>
    </xf>
    <xf numFmtId="3" fontId="9" fillId="0" borderId="12" xfId="1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 vertical="center"/>
    </xf>
    <xf numFmtId="1" fontId="9" fillId="0" borderId="13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2" borderId="10" xfId="1" applyNumberFormat="1" applyFont="1" applyFill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4" fontId="9" fillId="0" borderId="10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2" fontId="5" fillId="0" borderId="0" xfId="1" applyNumberFormat="1" applyFont="1" applyFill="1" applyBorder="1"/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3" fontId="2" fillId="3" borderId="21" xfId="1" applyNumberFormat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2" fillId="2" borderId="22" xfId="1" applyNumberFormat="1" applyFont="1" applyFill="1" applyBorder="1" applyAlignment="1">
      <alignment horizontal="center"/>
    </xf>
    <xf numFmtId="3" fontId="2" fillId="3" borderId="11" xfId="1" applyNumberFormat="1" applyFont="1" applyFill="1" applyBorder="1" applyAlignment="1">
      <alignment horizontal="center"/>
    </xf>
    <xf numFmtId="3" fontId="1" fillId="0" borderId="0" xfId="1" applyNumberFormat="1"/>
    <xf numFmtId="3" fontId="9" fillId="0" borderId="2" xfId="1" applyNumberFormat="1" applyFont="1" applyBorder="1" applyAlignment="1">
      <alignment horizontal="center"/>
    </xf>
    <xf numFmtId="3" fontId="9" fillId="2" borderId="27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5" fillId="0" borderId="29" xfId="1" applyNumberFormat="1" applyFont="1" applyBorder="1" applyAlignment="1">
      <alignment horizontal="center"/>
    </xf>
    <xf numFmtId="3" fontId="9" fillId="0" borderId="29" xfId="1" applyNumberFormat="1" applyFont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2" fillId="3" borderId="32" xfId="1" applyNumberFormat="1" applyFont="1" applyFill="1" applyBorder="1" applyAlignment="1">
      <alignment horizontal="center"/>
    </xf>
    <xf numFmtId="0" fontId="9" fillId="0" borderId="14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28" xfId="1" applyFont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2" fillId="3" borderId="31" xfId="1" applyFont="1" applyFill="1" applyBorder="1" applyAlignment="1">
      <alignment horizontal="center"/>
    </xf>
    <xf numFmtId="0" fontId="2" fillId="3" borderId="32" xfId="1" applyFont="1" applyFill="1" applyBorder="1" applyAlignment="1">
      <alignment horizontal="center"/>
    </xf>
    <xf numFmtId="0" fontId="2" fillId="3" borderId="21" xfId="1" applyFont="1" applyFill="1" applyBorder="1" applyAlignment="1">
      <alignment horizontal="left"/>
    </xf>
    <xf numFmtId="0" fontId="2" fillId="3" borderId="33" xfId="1" applyFont="1" applyFill="1" applyBorder="1" applyAlignment="1">
      <alignment horizontal="left"/>
    </xf>
    <xf numFmtId="0" fontId="9" fillId="0" borderId="23" xfId="1" applyFont="1" applyBorder="1" applyAlignment="1">
      <alignment horizontal="left" wrapText="1"/>
    </xf>
    <xf numFmtId="0" fontId="9" fillId="0" borderId="24" xfId="1" applyFont="1" applyBorder="1" applyAlignment="1">
      <alignment horizontal="left" wrapText="1"/>
    </xf>
    <xf numFmtId="0" fontId="2" fillId="3" borderId="23" xfId="1" applyFont="1" applyFill="1" applyBorder="1" applyAlignment="1">
      <alignment horizontal="center"/>
    </xf>
    <xf numFmtId="0" fontId="2" fillId="3" borderId="24" xfId="1" applyFont="1" applyFill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9" fillId="0" borderId="12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" fillId="3" borderId="19" xfId="1" applyFont="1" applyFill="1" applyBorder="1" applyAlignment="1">
      <alignment horizontal="center"/>
    </xf>
    <xf numFmtId="0" fontId="2" fillId="3" borderId="20" xfId="1" applyFont="1" applyFill="1" applyBorder="1" applyAlignment="1">
      <alignment horizontal="center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4"/>
  <sheetViews>
    <sheetView tabSelected="1" workbookViewId="0">
      <selection activeCell="H18" sqref="H18"/>
    </sheetView>
  </sheetViews>
  <sheetFormatPr defaultColWidth="9.109375" defaultRowHeight="14.4" x14ac:dyDescent="0.3"/>
  <cols>
    <col min="2" max="2" width="11.5546875" customWidth="1"/>
    <col min="3" max="3" width="15.44140625" customWidth="1"/>
    <col min="4" max="4" width="14.88671875" customWidth="1"/>
    <col min="5" max="5" width="16" customWidth="1"/>
    <col min="6" max="6" width="14.88671875" customWidth="1"/>
    <col min="7" max="7" width="13" customWidth="1"/>
    <col min="8" max="8" width="16.5546875" customWidth="1"/>
    <col min="9" max="9" width="17.6640625" customWidth="1"/>
    <col min="10" max="10" width="12.109375" customWidth="1"/>
  </cols>
  <sheetData>
    <row r="1" spans="1:14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1"/>
      <c r="K1" s="1"/>
      <c r="L1" s="1"/>
      <c r="M1" s="1"/>
      <c r="N1" s="1"/>
    </row>
    <row r="2" spans="1:14" x14ac:dyDescent="0.3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1"/>
      <c r="K2" s="1"/>
      <c r="L2" s="1"/>
      <c r="M2" s="1"/>
      <c r="N2" s="1"/>
    </row>
    <row r="3" spans="1:14" ht="15" thickBot="1" x14ac:dyDescent="0.35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1"/>
      <c r="K3" s="1"/>
      <c r="L3" s="1"/>
      <c r="M3" s="1"/>
      <c r="N3" s="1"/>
    </row>
    <row r="4" spans="1:14" ht="48.6" thickBot="1" x14ac:dyDescent="0.35">
      <c r="A4" s="82" t="s">
        <v>3</v>
      </c>
      <c r="B4" s="83"/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3" t="s">
        <v>10</v>
      </c>
      <c r="J4" s="1"/>
      <c r="K4" s="84"/>
      <c r="L4" s="84"/>
      <c r="M4" s="1"/>
      <c r="N4" s="1"/>
    </row>
    <row r="5" spans="1:14" x14ac:dyDescent="0.3">
      <c r="A5" s="85">
        <v>1</v>
      </c>
      <c r="B5" s="86"/>
      <c r="C5" s="4">
        <v>2</v>
      </c>
      <c r="D5" s="5">
        <v>3</v>
      </c>
      <c r="E5" s="5">
        <v>4</v>
      </c>
      <c r="F5" s="5">
        <v>5</v>
      </c>
      <c r="G5" s="5">
        <v>6</v>
      </c>
      <c r="H5" s="5">
        <v>7</v>
      </c>
      <c r="I5" s="6">
        <v>8</v>
      </c>
      <c r="J5" s="7"/>
      <c r="K5" s="8"/>
      <c r="L5" s="9"/>
      <c r="M5" s="1"/>
      <c r="N5" s="1"/>
    </row>
    <row r="6" spans="1:14" x14ac:dyDescent="0.3">
      <c r="A6" s="76" t="s">
        <v>11</v>
      </c>
      <c r="B6" s="77"/>
      <c r="C6" s="77"/>
      <c r="D6" s="77"/>
      <c r="E6" s="77"/>
      <c r="F6" s="77"/>
      <c r="G6" s="77"/>
      <c r="H6" s="77"/>
      <c r="I6" s="78"/>
      <c r="J6" s="7"/>
      <c r="K6" s="8"/>
      <c r="L6" s="9"/>
      <c r="M6" s="1"/>
      <c r="N6" s="1"/>
    </row>
    <row r="7" spans="1:14" x14ac:dyDescent="0.3">
      <c r="A7" s="79" t="s">
        <v>12</v>
      </c>
      <c r="B7" s="80"/>
      <c r="C7" s="10">
        <v>-162.60999999992782</v>
      </c>
      <c r="D7" s="11">
        <v>215979.30000000005</v>
      </c>
      <c r="E7" s="12">
        <v>464840.23000000004</v>
      </c>
      <c r="F7" s="13">
        <v>464840.21</v>
      </c>
      <c r="G7" s="10">
        <v>420954.93</v>
      </c>
      <c r="H7" s="10">
        <f>C7+E7-F7</f>
        <v>-162.5899999999092</v>
      </c>
      <c r="I7" s="14">
        <f>D7+E7-G7</f>
        <v>259864.60000000003</v>
      </c>
      <c r="J7" s="15"/>
      <c r="K7" s="16"/>
      <c r="L7" s="16"/>
      <c r="M7" s="16"/>
      <c r="N7" s="16"/>
    </row>
    <row r="8" spans="1:14" x14ac:dyDescent="0.3">
      <c r="A8" s="68"/>
      <c r="B8" s="69"/>
      <c r="C8" s="10"/>
      <c r="D8" s="17"/>
      <c r="E8" s="12"/>
      <c r="F8" s="12"/>
      <c r="G8" s="10"/>
      <c r="H8" s="10"/>
      <c r="I8" s="18"/>
      <c r="J8" s="15"/>
      <c r="K8" s="16"/>
      <c r="L8" s="16"/>
      <c r="M8" s="16"/>
      <c r="N8" s="16"/>
    </row>
    <row r="9" spans="1:14" x14ac:dyDescent="0.3">
      <c r="A9" s="68" t="s">
        <v>13</v>
      </c>
      <c r="B9" s="69"/>
      <c r="C9" s="19">
        <v>213493.22999999992</v>
      </c>
      <c r="D9" s="11">
        <v>122042.10999999996</v>
      </c>
      <c r="E9" s="20">
        <v>516416.09000000008</v>
      </c>
      <c r="F9" s="20">
        <v>753707</v>
      </c>
      <c r="G9" s="10">
        <v>410693.88</v>
      </c>
      <c r="H9" s="10">
        <f>C9+E9-F9</f>
        <v>-23797.679999999935</v>
      </c>
      <c r="I9" s="14">
        <f>D9+E9-G9</f>
        <v>227764.32000000007</v>
      </c>
      <c r="J9" s="15"/>
      <c r="K9" s="21"/>
      <c r="L9" s="21"/>
      <c r="M9" s="21"/>
      <c r="N9" s="21"/>
    </row>
    <row r="10" spans="1:14" x14ac:dyDescent="0.3">
      <c r="A10" s="74"/>
      <c r="B10" s="75"/>
      <c r="C10" s="22"/>
      <c r="D10" s="23"/>
      <c r="E10" s="24"/>
      <c r="F10" s="24"/>
      <c r="G10" s="22"/>
      <c r="H10" s="22"/>
      <c r="I10" s="25"/>
      <c r="J10" s="1"/>
      <c r="K10" s="1"/>
      <c r="L10" s="1"/>
      <c r="M10" s="1"/>
      <c r="N10" s="1"/>
    </row>
    <row r="11" spans="1:14" x14ac:dyDescent="0.3">
      <c r="A11" s="48" t="s">
        <v>14</v>
      </c>
      <c r="B11" s="67"/>
      <c r="C11" s="10">
        <v>6.0000000012223609E-2</v>
      </c>
      <c r="D11" s="11">
        <v>36987.83</v>
      </c>
      <c r="E11" s="20">
        <v>95083.549999999988</v>
      </c>
      <c r="F11" s="20">
        <v>95083.55</v>
      </c>
      <c r="G11" s="10">
        <v>85034.26</v>
      </c>
      <c r="H11" s="10">
        <f>C11+E11-F11</f>
        <v>5.9999999997671694E-2</v>
      </c>
      <c r="I11" s="14">
        <f>D11+E11-G11</f>
        <v>47037.12000000001</v>
      </c>
      <c r="J11" s="1"/>
      <c r="K11" s="1"/>
      <c r="L11" s="1"/>
      <c r="M11" s="1"/>
      <c r="N11" s="1"/>
    </row>
    <row r="12" spans="1:14" x14ac:dyDescent="0.3">
      <c r="A12" s="74"/>
      <c r="B12" s="75"/>
      <c r="C12" s="22"/>
      <c r="D12" s="26"/>
      <c r="E12" s="24"/>
      <c r="F12" s="24"/>
      <c r="G12" s="22"/>
      <c r="H12" s="10"/>
      <c r="I12" s="27"/>
      <c r="J12" s="1"/>
      <c r="K12" s="1"/>
      <c r="L12" s="1"/>
      <c r="M12" s="1"/>
      <c r="N12" s="1"/>
    </row>
    <row r="13" spans="1:14" x14ac:dyDescent="0.3">
      <c r="A13" s="48" t="s">
        <v>15</v>
      </c>
      <c r="B13" s="67"/>
      <c r="C13" s="28">
        <v>-0.48000000003867171</v>
      </c>
      <c r="D13" s="14">
        <v>2291.4299999999994</v>
      </c>
      <c r="E13" s="20">
        <v>6147.42</v>
      </c>
      <c r="F13" s="20">
        <v>6147.42</v>
      </c>
      <c r="G13" s="10">
        <v>5503.2599999999993</v>
      </c>
      <c r="H13" s="10">
        <f>C13+E13-F13</f>
        <v>-0.48000000003867171</v>
      </c>
      <c r="I13" s="14">
        <f>D13+E13-G13</f>
        <v>2935.5899999999992</v>
      </c>
    </row>
    <row r="14" spans="1:14" x14ac:dyDescent="0.3">
      <c r="A14" s="48"/>
      <c r="B14" s="67"/>
      <c r="C14" s="28"/>
      <c r="D14" s="14"/>
      <c r="E14" s="20"/>
      <c r="F14" s="20"/>
      <c r="G14" s="10"/>
      <c r="H14" s="10"/>
      <c r="I14" s="14"/>
    </row>
    <row r="15" spans="1:14" x14ac:dyDescent="0.3">
      <c r="A15" s="48" t="s">
        <v>16</v>
      </c>
      <c r="B15" s="67"/>
      <c r="C15" s="28">
        <v>-0.48000000003958121</v>
      </c>
      <c r="D15" s="14">
        <v>1724.75</v>
      </c>
      <c r="E15" s="20">
        <v>6147.42</v>
      </c>
      <c r="F15" s="20">
        <v>6147.42</v>
      </c>
      <c r="G15" s="10">
        <v>5443.14</v>
      </c>
      <c r="H15" s="10">
        <f>C15+E15-F15</f>
        <v>-0.48000000003958121</v>
      </c>
      <c r="I15" s="14">
        <f>D15+E15-G15</f>
        <v>2429.0299999999997</v>
      </c>
    </row>
    <row r="16" spans="1:14" x14ac:dyDescent="0.3">
      <c r="A16" s="48"/>
      <c r="B16" s="67"/>
      <c r="C16" s="28"/>
      <c r="D16" s="14"/>
      <c r="E16" s="20"/>
      <c r="F16" s="20"/>
      <c r="G16" s="10"/>
      <c r="H16" s="10"/>
      <c r="I16" s="14"/>
    </row>
    <row r="17" spans="1:14" x14ac:dyDescent="0.3">
      <c r="A17" s="48" t="s">
        <v>17</v>
      </c>
      <c r="B17" s="67"/>
      <c r="C17" s="28">
        <v>-0.48000000003958121</v>
      </c>
      <c r="D17" s="14">
        <v>4225.7700000000023</v>
      </c>
      <c r="E17" s="20">
        <v>22495.71</v>
      </c>
      <c r="F17" s="20">
        <v>22495.71</v>
      </c>
      <c r="G17" s="10">
        <v>19392.850000000002</v>
      </c>
      <c r="H17" s="10">
        <f>C17+E17-F17</f>
        <v>-0.48000000003958121</v>
      </c>
      <c r="I17" s="14">
        <f>D17+E17-G17</f>
        <v>7328.630000000001</v>
      </c>
    </row>
    <row r="18" spans="1:14" x14ac:dyDescent="0.3">
      <c r="A18" s="48"/>
      <c r="B18" s="67"/>
      <c r="C18" s="28"/>
      <c r="D18" s="14"/>
      <c r="E18" s="20"/>
      <c r="F18" s="20"/>
      <c r="G18" s="10"/>
      <c r="H18" s="10"/>
      <c r="I18" s="14"/>
    </row>
    <row r="19" spans="1:14" x14ac:dyDescent="0.3">
      <c r="A19" s="48" t="s">
        <v>18</v>
      </c>
      <c r="B19" s="49"/>
      <c r="C19" s="10">
        <v>-0.43999999997322448</v>
      </c>
      <c r="D19" s="29">
        <v>49550.520000000033</v>
      </c>
      <c r="E19" s="28"/>
      <c r="F19" s="28"/>
      <c r="G19" s="28">
        <v>4616.83</v>
      </c>
      <c r="H19" s="10">
        <f t="shared" ref="H19" si="0">C19+E19-F19</f>
        <v>-0.43999999997322448</v>
      </c>
      <c r="I19" s="14">
        <f>D19+E19-G19</f>
        <v>44933.690000000031</v>
      </c>
      <c r="J19" s="1"/>
    </row>
    <row r="20" spans="1:14" ht="15" thickBot="1" x14ac:dyDescent="0.35">
      <c r="A20" s="68"/>
      <c r="B20" s="69"/>
      <c r="C20" s="28"/>
      <c r="D20" s="14"/>
      <c r="E20" s="20"/>
      <c r="F20" s="20"/>
      <c r="G20" s="10"/>
      <c r="H20" s="10"/>
      <c r="I20" s="14"/>
      <c r="J20" s="30"/>
      <c r="K20" s="1"/>
      <c r="L20" s="1"/>
      <c r="M20" s="1"/>
      <c r="N20" s="1"/>
    </row>
    <row r="21" spans="1:14" ht="15" hidden="1" thickBot="1" x14ac:dyDescent="0.35">
      <c r="A21" s="70"/>
      <c r="B21" s="71"/>
      <c r="C21" s="31"/>
      <c r="D21" s="32"/>
      <c r="E21" s="33"/>
      <c r="F21" s="33"/>
      <c r="G21" s="31"/>
      <c r="H21" s="31"/>
      <c r="I21" s="32"/>
      <c r="J21" s="1"/>
      <c r="K21" s="1"/>
      <c r="L21" s="1"/>
      <c r="M21" s="1"/>
      <c r="N21" s="1"/>
    </row>
    <row r="22" spans="1:14" ht="15" thickBot="1" x14ac:dyDescent="0.35">
      <c r="A22" s="72" t="s">
        <v>19</v>
      </c>
      <c r="B22" s="73"/>
      <c r="C22" s="34">
        <f>C7+C9+C11+C13+C15+C17+C19</f>
        <v>213328.7999999999</v>
      </c>
      <c r="D22" s="34">
        <f t="shared" ref="D22:I22" si="1">D7+D9+D11+D13+D15+D17+D19</f>
        <v>432801.71000000008</v>
      </c>
      <c r="E22" s="34">
        <f t="shared" si="1"/>
        <v>1111130.42</v>
      </c>
      <c r="F22" s="34">
        <f t="shared" si="1"/>
        <v>1348421.3099999998</v>
      </c>
      <c r="G22" s="34">
        <f t="shared" si="1"/>
        <v>951639.15</v>
      </c>
      <c r="H22" s="34">
        <f t="shared" si="1"/>
        <v>-23962.089999999938</v>
      </c>
      <c r="I22" s="34">
        <f t="shared" si="1"/>
        <v>592292.98000000021</v>
      </c>
      <c r="J22" s="1"/>
      <c r="K22" s="40"/>
      <c r="L22" s="40"/>
      <c r="M22" s="1"/>
      <c r="N22" s="1"/>
    </row>
    <row r="23" spans="1:14" x14ac:dyDescent="0.3">
      <c r="A23" s="35"/>
      <c r="B23" s="36"/>
      <c r="C23" s="37"/>
      <c r="D23" s="37"/>
      <c r="E23" s="37"/>
      <c r="F23" s="37"/>
      <c r="G23" s="37"/>
      <c r="H23" s="37"/>
      <c r="I23" s="38"/>
      <c r="J23" s="1"/>
      <c r="K23" s="1"/>
      <c r="L23" s="1"/>
      <c r="M23" s="1"/>
      <c r="N23" s="1"/>
    </row>
    <row r="24" spans="1:14" ht="15" customHeight="1" x14ac:dyDescent="0.3">
      <c r="A24" s="56" t="s">
        <v>20</v>
      </c>
      <c r="B24" s="57"/>
      <c r="C24" s="28">
        <v>525194.86</v>
      </c>
      <c r="D24" s="28">
        <v>249673.1</v>
      </c>
      <c r="E24" s="20">
        <v>294014.91000000003</v>
      </c>
      <c r="F24" s="20"/>
      <c r="G24" s="28">
        <v>244343.93000000002</v>
      </c>
      <c r="H24" s="28">
        <f>C24+E24-F24</f>
        <v>819209.77</v>
      </c>
      <c r="I24" s="28">
        <f>D24+E24-G24</f>
        <v>299344.07999999996</v>
      </c>
      <c r="J24" s="15"/>
      <c r="K24" s="21"/>
      <c r="L24" s="21"/>
      <c r="M24" s="21"/>
      <c r="N24" s="21"/>
    </row>
    <row r="25" spans="1:14" ht="15.75" customHeight="1" x14ac:dyDescent="0.3">
      <c r="A25" s="56" t="s">
        <v>21</v>
      </c>
      <c r="B25" s="57"/>
      <c r="C25" s="28">
        <v>6733.88</v>
      </c>
      <c r="D25" s="28">
        <v>0.26999999999998181</v>
      </c>
      <c r="E25" s="20">
        <v>3216.82</v>
      </c>
      <c r="F25" s="20"/>
      <c r="G25" s="28"/>
      <c r="H25" s="28">
        <f>C25+E25-F25</f>
        <v>9950.7000000000007</v>
      </c>
      <c r="I25" s="28">
        <f>D25+E25-G25</f>
        <v>3217.09</v>
      </c>
      <c r="J25" s="15"/>
      <c r="K25" s="21"/>
      <c r="L25" s="21"/>
      <c r="M25" s="21"/>
      <c r="N25" s="21"/>
    </row>
    <row r="26" spans="1:14" x14ac:dyDescent="0.3">
      <c r="A26" s="58" t="s">
        <v>19</v>
      </c>
      <c r="B26" s="59"/>
      <c r="C26" s="39">
        <f>C24+C25</f>
        <v>531928.74</v>
      </c>
      <c r="D26" s="39">
        <f t="shared" ref="D26:I26" si="2">D24+D25</f>
        <v>249673.37</v>
      </c>
      <c r="E26" s="39">
        <f t="shared" si="2"/>
        <v>297231.73000000004</v>
      </c>
      <c r="F26" s="39">
        <f t="shared" si="2"/>
        <v>0</v>
      </c>
      <c r="G26" s="39">
        <f t="shared" si="2"/>
        <v>244343.93000000002</v>
      </c>
      <c r="H26" s="39">
        <f t="shared" si="2"/>
        <v>829160.47</v>
      </c>
      <c r="I26" s="39">
        <f t="shared" si="2"/>
        <v>302561.17</v>
      </c>
      <c r="J26" s="40"/>
      <c r="K26" s="1"/>
      <c r="L26" s="1"/>
      <c r="M26" s="1"/>
      <c r="N26" s="1"/>
    </row>
    <row r="27" spans="1:14" ht="15" thickBot="1" x14ac:dyDescent="0.35">
      <c r="A27" s="60"/>
      <c r="B27" s="61"/>
      <c r="C27" s="61"/>
      <c r="D27" s="61"/>
      <c r="E27" s="61"/>
      <c r="F27" s="61"/>
      <c r="G27" s="61"/>
      <c r="H27" s="61"/>
      <c r="I27" s="62"/>
      <c r="J27" s="1"/>
    </row>
    <row r="28" spans="1:14" x14ac:dyDescent="0.3">
      <c r="A28" s="63" t="s">
        <v>22</v>
      </c>
      <c r="B28" s="64"/>
      <c r="C28" s="41">
        <v>19926.819999999949</v>
      </c>
      <c r="D28" s="42">
        <v>146444.72</v>
      </c>
      <c r="E28" s="43">
        <v>19944.650000000001</v>
      </c>
      <c r="F28" s="43">
        <v>19944.650000000001</v>
      </c>
      <c r="G28" s="43">
        <v>59044.420000000013</v>
      </c>
      <c r="H28" s="43">
        <f t="shared" ref="H28:H31" si="3">C28+E28-F28</f>
        <v>19926.819999999949</v>
      </c>
      <c r="I28" s="14">
        <f>D28+E28-G28</f>
        <v>107344.94999999998</v>
      </c>
      <c r="J28" s="1"/>
    </row>
    <row r="29" spans="1:14" x14ac:dyDescent="0.3">
      <c r="A29" s="65" t="s">
        <v>23</v>
      </c>
      <c r="B29" s="66"/>
      <c r="C29" s="28">
        <v>28150.300000000047</v>
      </c>
      <c r="D29" s="29">
        <v>146040.99000000005</v>
      </c>
      <c r="E29" s="28">
        <v>19405.689999999999</v>
      </c>
      <c r="F29" s="28">
        <v>19405.689999999999</v>
      </c>
      <c r="G29" s="28">
        <v>53798.69</v>
      </c>
      <c r="H29" s="10">
        <f t="shared" si="3"/>
        <v>28150.30000000005</v>
      </c>
      <c r="I29" s="14">
        <f>D29+E29-G29</f>
        <v>111647.99000000005</v>
      </c>
      <c r="J29" s="1"/>
    </row>
    <row r="30" spans="1:14" x14ac:dyDescent="0.3">
      <c r="A30" s="48" t="s">
        <v>24</v>
      </c>
      <c r="B30" s="49"/>
      <c r="C30" s="28">
        <v>-8741.4199999999255</v>
      </c>
      <c r="D30" s="28">
        <v>429424.57000000007</v>
      </c>
      <c r="E30" s="28"/>
      <c r="F30" s="28"/>
      <c r="G30" s="28">
        <v>-137887.79</v>
      </c>
      <c r="H30" s="10">
        <f t="shared" si="3"/>
        <v>-8741.4199999999255</v>
      </c>
      <c r="I30" s="14">
        <f>D30+E30-G30</f>
        <v>567312.3600000001</v>
      </c>
      <c r="J30" s="1"/>
    </row>
    <row r="31" spans="1:14" x14ac:dyDescent="0.3">
      <c r="A31" s="48" t="s">
        <v>25</v>
      </c>
      <c r="B31" s="49"/>
      <c r="C31" s="10">
        <v>0</v>
      </c>
      <c r="D31" s="29">
        <v>-8562</v>
      </c>
      <c r="E31" s="28"/>
      <c r="F31" s="28"/>
      <c r="G31" s="28">
        <v>321.69999999999993</v>
      </c>
      <c r="H31" s="10">
        <f t="shared" si="3"/>
        <v>0</v>
      </c>
      <c r="I31" s="14">
        <f>D31+E31-G31</f>
        <v>-8883.7000000000007</v>
      </c>
      <c r="J31" s="1"/>
    </row>
    <row r="32" spans="1:14" ht="15" thickBot="1" x14ac:dyDescent="0.35">
      <c r="A32" s="50"/>
      <c r="B32" s="51"/>
      <c r="C32" s="44"/>
      <c r="D32" s="44"/>
      <c r="E32" s="44"/>
      <c r="F32" s="44"/>
      <c r="G32" s="44"/>
      <c r="H32" s="45"/>
      <c r="I32" s="46"/>
      <c r="J32" s="1"/>
    </row>
    <row r="33" spans="1:10" ht="15" thickBot="1" x14ac:dyDescent="0.35">
      <c r="A33" s="52" t="s">
        <v>19</v>
      </c>
      <c r="B33" s="53"/>
      <c r="C33" s="47">
        <f>C28+C29+C30+C31</f>
        <v>39335.70000000007</v>
      </c>
      <c r="D33" s="47">
        <f t="shared" ref="D33:I33" si="4">D28+D29+D30+D31</f>
        <v>713348.28000000014</v>
      </c>
      <c r="E33" s="47">
        <f t="shared" si="4"/>
        <v>39350.339999999997</v>
      </c>
      <c r="F33" s="47">
        <f t="shared" si="4"/>
        <v>39350.339999999997</v>
      </c>
      <c r="G33" s="47">
        <f t="shared" si="4"/>
        <v>-24722.979999999992</v>
      </c>
      <c r="H33" s="47">
        <f t="shared" si="4"/>
        <v>39335.70000000007</v>
      </c>
      <c r="I33" s="47">
        <f t="shared" si="4"/>
        <v>777421.60000000021</v>
      </c>
      <c r="J33" s="1"/>
    </row>
    <row r="34" spans="1:10" ht="15" thickBot="1" x14ac:dyDescent="0.35">
      <c r="A34" s="54" t="s">
        <v>26</v>
      </c>
      <c r="B34" s="55"/>
      <c r="C34" s="34">
        <f>C33+C26+C22</f>
        <v>784593.24</v>
      </c>
      <c r="D34" s="34">
        <f t="shared" ref="D34:I34" si="5">D33+D26+D22</f>
        <v>1395823.3600000003</v>
      </c>
      <c r="E34" s="34">
        <f t="shared" si="5"/>
        <v>1447712.49</v>
      </c>
      <c r="F34" s="34">
        <f t="shared" si="5"/>
        <v>1387771.65</v>
      </c>
      <c r="G34" s="34">
        <f t="shared" si="5"/>
        <v>1171260.1000000001</v>
      </c>
      <c r="H34" s="34">
        <f t="shared" si="5"/>
        <v>844534.08000000007</v>
      </c>
      <c r="I34" s="34">
        <f t="shared" si="5"/>
        <v>1672275.7500000005</v>
      </c>
      <c r="J34" s="1"/>
    </row>
  </sheetData>
  <mergeCells count="34">
    <mergeCell ref="K4:L4"/>
    <mergeCell ref="A5:B5"/>
    <mergeCell ref="A11:B11"/>
    <mergeCell ref="A1:I1"/>
    <mergeCell ref="A2:I2"/>
    <mergeCell ref="A3:I3"/>
    <mergeCell ref="A4:B4"/>
    <mergeCell ref="A6:I6"/>
    <mergeCell ref="A7:B7"/>
    <mergeCell ref="A8:B8"/>
    <mergeCell ref="A9:B9"/>
    <mergeCell ref="A10:B10"/>
    <mergeCell ref="A24:B2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25:B25"/>
    <mergeCell ref="A26:B26"/>
    <mergeCell ref="A27:I27"/>
    <mergeCell ref="A28:B28"/>
    <mergeCell ref="A29:B29"/>
    <mergeCell ref="A30:B30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2020-05-14T06:25:00Z</dcterms:created>
  <dcterms:modified xsi:type="dcterms:W3CDTF">2020-05-14T06:32:27Z</dcterms:modified>
</cp:coreProperties>
</file>