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47" i="1" l="1"/>
  <c r="E46" i="1"/>
  <c r="E45" i="1"/>
  <c r="E44" i="1"/>
  <c r="F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3" i="1"/>
  <c r="F19" i="1"/>
  <c r="F10" i="1"/>
  <c r="F9" i="1"/>
  <c r="F8" i="1"/>
  <c r="F7" i="1"/>
  <c r="F6" i="1"/>
  <c r="F18" i="1" l="1"/>
  <c r="F20" i="1" s="1"/>
</calcChain>
</file>

<file path=xl/sharedStrings.xml><?xml version="1.0" encoding="utf-8"?>
<sst xmlns="http://schemas.openxmlformats.org/spreadsheetml/2006/main" count="124" uniqueCount="74">
  <si>
    <t>АКТ  ГОДОВОЙ за 2020г</t>
  </si>
  <si>
    <t>приёмки оказанных услуг и  выполненных работ по содержанию и текущему ремонту общего имущества в многоквартирном доме № 11 по ул. Дружбы народов, г. Сортавала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</si>
  <si>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</si>
  <si>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</si>
  <si>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</si>
  <si>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</si>
  <si>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</si>
  <si>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- 3309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</si>
  <si>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</si>
  <si>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</si>
  <si>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</si>
  <si>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Аварийно-диспетчерская служба, </t>
  </si>
  <si>
    <t xml:space="preserve">Уборка лестничных клеток - 276 кв.м.                                         </t>
  </si>
  <si>
    <t xml:space="preserve">ежедневно    </t>
  </si>
  <si>
    <t>Содержание придомовой территорииперед подъездами, газонов, косьба газонов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</si>
  <si>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</si>
  <si>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</si>
  <si>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</si>
  <si>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</si>
  <si>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</t>
  </si>
  <si>
    <r>
      <t xml:space="preserve">                                  1287,36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2 л                                                                                                                                                                              4 шт                                 4 шт                                           </t>
    </r>
  </si>
  <si>
    <t xml:space="preserve"> - Клинтдезин Экстра (дез. средство)                                             - Маска одноразовая                           - Перчатки</t>
  </si>
  <si>
    <t>Промывка и опрессовка системы отопления (02.06.2020г.)</t>
  </si>
  <si>
    <t xml:space="preserve">1 раз перед началом отопительного периода </t>
  </si>
  <si>
    <t>руб./ м2</t>
  </si>
  <si>
    <t>в период с 01.06.2020г по 18.06.2020г.</t>
  </si>
  <si>
    <r>
      <t xml:space="preserve">                                                                                1287,36 кв.м.           (л/клетки, стены подъездов)                                             </t>
    </r>
    <r>
      <rPr>
        <sz val="11"/>
        <color theme="0"/>
        <rFont val="Calibri"/>
        <family val="2"/>
        <charset val="204"/>
        <scheme val="minor"/>
      </rPr>
      <t xml:space="preserve">л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3 л                                                                                                                                                                                 6 шт                                 6 шт                                           </t>
    </r>
  </si>
  <si>
    <t>ноябрь 2020г</t>
  </si>
  <si>
    <r>
      <t xml:space="preserve">                                  1287,36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5 л                                                                                                                                                                              10 шт                                 10 шт                                           </t>
    </r>
  </si>
  <si>
    <t>Итого:</t>
  </si>
  <si>
    <t xml:space="preserve">Управление многоквартирным домом 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</si>
  <si>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</si>
  <si>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</si>
  <si>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</si>
  <si>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стояка ХВС кв. №№  58,62,66,70</t>
  </si>
  <si>
    <t>январь 2020 г.</t>
  </si>
  <si>
    <t>м.п.</t>
  </si>
  <si>
    <t>Замена стояка ХВС кв. №№  3,7,11</t>
  </si>
  <si>
    <t>февраль 2020 г.</t>
  </si>
  <si>
    <t>Замена аварийного участка стояка системы отопления (полотенцесушитель) кв. №№ 7, 11</t>
  </si>
  <si>
    <t>Замена светильников с лампами накаливания на светодиодные светильники с датчиками на движение подъезд №№ 1,2</t>
  </si>
  <si>
    <t>шт</t>
  </si>
  <si>
    <t>Замена стояка ХВС кв. №№  15,19</t>
  </si>
  <si>
    <t>Замена стояка ХВС кв. №№  39,42,45,48</t>
  </si>
  <si>
    <t>март 2020 г.</t>
  </si>
  <si>
    <t>Загрузка контейнера строительным мусором, деревянными оконными рамами, вывоз и утилизация</t>
  </si>
  <si>
    <t>м3</t>
  </si>
  <si>
    <t>Восстановление штукатурно-окрасочного слоя в подъезде № 1</t>
  </si>
  <si>
    <t>май 2020г</t>
  </si>
  <si>
    <t>кв.м.</t>
  </si>
  <si>
    <t>Ремонт системы ПЗУ (замена копки выхода) подъезд № 3</t>
  </si>
  <si>
    <t>Замена светильников с лампами накаливания на светодиодные светильники с датчиками на движение подъезд №№ 3,4</t>
  </si>
  <si>
    <t>июнь 2020 г</t>
  </si>
  <si>
    <t>Масляная окраска металлических, деревянных конструкций детской площадки на придомовой территории ж/домов №№ 5,7,9,11</t>
  </si>
  <si>
    <t>июнь 2020г</t>
  </si>
  <si>
    <t>Доставка земли садовой (с тыльной стороны подъезда № 1)</t>
  </si>
  <si>
    <t>маш</t>
  </si>
  <si>
    <t>Масляная окраска металлического ограждения газона</t>
  </si>
  <si>
    <t>июль 2020г</t>
  </si>
  <si>
    <t>Замена аварийного участка стояка системы канализации диам. 100 мм кв №№ 22,25</t>
  </si>
  <si>
    <t>Изготовление,  покраска  и установка металлического ограждения</t>
  </si>
  <si>
    <t>Поверка прибора учета тепловой энергии (снятие прибораучета, сдача их на поверку в специализированную организацию на поверку, монтаж прибора учета тепловой энергии, сдача прибора учета ООО "ПТЭ"</t>
  </si>
  <si>
    <t>сентябрь 2020г</t>
  </si>
  <si>
    <t>Изготовление и установка металлической лестницы к контейнерной площадке для ж/домов №№ 5,7,9,11 по ул. Дружбы народов</t>
  </si>
  <si>
    <t>Замена общедомового прибора учета ХВС (водомера диам. 32 мм) и установкой обратного клапана на вводе</t>
  </si>
  <si>
    <t>Итого по ремонту:</t>
  </si>
  <si>
    <t xml:space="preserve">КАПИТАЛЬНЫЙ  РЕМОНТ </t>
  </si>
  <si>
    <t>Утепление фасада дома, путем замены деревянных оконных рам в местах общего пользования (подъездах) на энергосберегающие стеклопакетные блоки</t>
  </si>
  <si>
    <t>март 2020г</t>
  </si>
  <si>
    <t xml:space="preserve">Капитальный ремонт: Утепление торцевой стены дома с северной стороны </t>
  </si>
  <si>
    <t>Утепление торцевой стены дома (южная сторона)</t>
  </si>
  <si>
    <t>Итого по капитальному ремонту:</t>
  </si>
  <si>
    <t>Заказчик  - Председатель Совета дома № 11 по ул. Дружбы народов</t>
  </si>
  <si>
    <t xml:space="preserve">                                                                                    Анохин Владимир Анатольевич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</si>
</sst>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/>
    <xf numFmtId="0" fontId="1" fillId="0" borderId="3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"/>
      <sheetName val="апрель 2017г"/>
      <sheetName val="май 2017г"/>
      <sheetName val="июнь 2017г"/>
      <sheetName val="июль 2017г"/>
      <sheetName val="август 2017г"/>
      <sheetName val="сентябрь 2017"/>
      <sheetName val="октябрь 2017г"/>
      <sheetName val="ноябрь 2017г"/>
      <sheetName val="декабрь 2017г.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г"/>
      <sheetName val="авг 2018г"/>
      <sheetName val="сент 2018г"/>
      <sheetName val="окт 2018г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9927</v>
          </cell>
        </row>
      </sheetData>
      <sheetData sheetId="52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9927</v>
          </cell>
        </row>
      </sheetData>
      <sheetData sheetId="53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9927</v>
          </cell>
        </row>
      </sheetData>
      <sheetData sheetId="54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9927</v>
          </cell>
        </row>
      </sheetData>
      <sheetData sheetId="55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7">
          <cell r="F17">
            <v>9927</v>
          </cell>
        </row>
      </sheetData>
      <sheetData sheetId="56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8">
          <cell r="F18">
            <v>9927</v>
          </cell>
        </row>
      </sheetData>
      <sheetData sheetId="57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9927</v>
          </cell>
        </row>
      </sheetData>
      <sheetData sheetId="58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9927</v>
          </cell>
        </row>
      </sheetData>
      <sheetData sheetId="59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9927</v>
          </cell>
        </row>
      </sheetData>
      <sheetData sheetId="60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9927</v>
          </cell>
        </row>
      </sheetData>
      <sheetData sheetId="61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9927</v>
          </cell>
        </row>
      </sheetData>
      <sheetData sheetId="62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7">
          <cell r="F17">
            <v>9927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O6" sqref="O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9" ht="110.25" customHeight="1" x14ac:dyDescent="0.3">
      <c r="A4" s="3" t="s">
        <v>2</v>
      </c>
      <c r="B4" s="3" t="s">
        <v>3</v>
      </c>
      <c r="C4" s="4" t="s">
        <v>4</v>
      </c>
      <c r="D4" s="5"/>
      <c r="E4" s="3" t="s">
        <v>5</v>
      </c>
      <c r="F4" s="3" t="s">
        <v>6</v>
      </c>
    </row>
    <row r="5" spans="1:9" ht="15" customHeight="1" x14ac:dyDescent="0.3">
      <c r="A5" s="6" t="s">
        <v>7</v>
      </c>
      <c r="B5" s="7"/>
      <c r="C5" s="7"/>
      <c r="D5" s="7"/>
      <c r="E5" s="7"/>
      <c r="F5" s="8"/>
    </row>
    <row r="6" spans="1:9" ht="136.5" customHeight="1" x14ac:dyDescent="0.3">
      <c r="A6" s="9" t="s">
        <v>8</v>
      </c>
      <c r="B6" s="10" t="s">
        <v>9</v>
      </c>
      <c r="C6" s="11" t="s">
        <v>10</v>
      </c>
      <c r="D6" s="12"/>
      <c r="E6" s="13">
        <v>3.93</v>
      </c>
      <c r="F6" s="13">
        <f>'[1]янв 2020'!F9+'[1]февр 2020'!F9+'[1]март 2020'!F9+'[1]апр 2020'!F9+'[1]май 2020'!F9+'[1]июнь 2020'!F9+'[1]июль 2020'!F9+'[1]авг 2020'!F9+'[1]сент 2020'!F9+'[1]окт 2020'!F9+'[1]нояб 2020'!F9+'[1]дек 2020'!F9</f>
        <v>156052.43999999997</v>
      </c>
    </row>
    <row r="7" spans="1:9" ht="28.5" customHeight="1" x14ac:dyDescent="0.3">
      <c r="A7" s="9" t="s">
        <v>11</v>
      </c>
      <c r="B7" s="10" t="s">
        <v>9</v>
      </c>
      <c r="C7" s="11" t="s">
        <v>10</v>
      </c>
      <c r="D7" s="12"/>
      <c r="E7" s="14">
        <v>2.27</v>
      </c>
      <c r="F7" s="14">
        <f>'[1]янв 2020'!F10+'[1]февр 2020'!F10+'[1]март 2020'!F10+'[1]апр 2020'!F10+'[1]май 2020'!F10+'[1]июнь 2020'!F10+'[1]июль 2020'!F10+'[1]авг 2020'!F10+'[1]сент 2020'!F10+'[1]окт 2020'!F10+'[1]нояб 2020'!F10+'[1]дек 2020'!F10</f>
        <v>90137.159999999974</v>
      </c>
    </row>
    <row r="8" spans="1:9" ht="28.8" x14ac:dyDescent="0.3">
      <c r="A8" s="9" t="s">
        <v>12</v>
      </c>
      <c r="B8" s="10" t="s">
        <v>13</v>
      </c>
      <c r="C8" s="11" t="s">
        <v>10</v>
      </c>
      <c r="D8" s="12"/>
      <c r="E8" s="15">
        <v>2.1800000000000002</v>
      </c>
      <c r="F8" s="15">
        <f>'[1]янв 2020'!F11+'[1]февр 2020'!F11+'[1]март 2020'!F11+'[1]апр 2020'!F11+'[1]май 2020'!F11+'[1]июнь 2020'!F11+'[1]июль 2020'!F11+'[1]авг 2020'!F11+'[1]сент 2020'!F11+'[1]окт 2020'!F11+'[1]нояб 2020'!F11+'[1]дек 2020'!F11</f>
        <v>86563.44</v>
      </c>
    </row>
    <row r="9" spans="1:9" ht="43.2" x14ac:dyDescent="0.3">
      <c r="A9" s="9" t="s">
        <v>14</v>
      </c>
      <c r="B9" s="16" t="s">
        <v>15</v>
      </c>
      <c r="C9" s="11" t="s">
        <v>10</v>
      </c>
      <c r="D9" s="12"/>
      <c r="E9" s="17">
        <v>1.41</v>
      </c>
      <c r="F9" s="17">
        <f>'[1]янв 2020'!F12+'[1]февр 2020'!F12+'[1]март 2020'!F12+'[1]апр 2020'!F12+'[1]май 2020'!F12+'[1]июнь 2020'!F12+'[1]июль 2020'!F12+'[1]авг 2020'!F12+'[1]сент 2020'!F12+'[1]окт 2020'!F12+'[1]нояб 2020'!F12+'[1]дек 2020'!F12</f>
        <v>55988.280000000006</v>
      </c>
    </row>
    <row r="10" spans="1:9" ht="28.8" x14ac:dyDescent="0.3">
      <c r="A10" s="9" t="s">
        <v>16</v>
      </c>
      <c r="B10" s="18" t="s">
        <v>17</v>
      </c>
      <c r="C10" s="11" t="s">
        <v>10</v>
      </c>
      <c r="D10" s="12"/>
      <c r="E10" s="13">
        <v>0.01</v>
      </c>
      <c r="F10" s="13">
        <f>'[1]янв 2020'!F13+'[1]февр 2020'!F13+'[1]март 2020'!F13+'[1]апр 2020'!F13+'[1]май 2020'!F13+'[1]июнь 2020'!F13+'[1]июль 2020'!F13+'[1]авг 2020'!F13+'[1]сент 2020'!F13+'[1]окт 2020'!F13+'[1]нояб 2020'!F13+'[1]дек 2020'!F13</f>
        <v>397.08000000000015</v>
      </c>
    </row>
    <row r="11" spans="1:9" ht="78" customHeight="1" x14ac:dyDescent="0.3">
      <c r="A11" s="9" t="s">
        <v>18</v>
      </c>
      <c r="B11" s="19" t="s">
        <v>19</v>
      </c>
      <c r="C11" s="20" t="s">
        <v>20</v>
      </c>
      <c r="D11" s="21"/>
      <c r="E11" s="22">
        <v>0</v>
      </c>
      <c r="F11" s="23">
        <v>0</v>
      </c>
    </row>
    <row r="12" spans="1:9" ht="57.6" x14ac:dyDescent="0.3">
      <c r="A12" s="9" t="s">
        <v>21</v>
      </c>
      <c r="B12" s="19"/>
      <c r="C12" s="24"/>
      <c r="D12" s="25"/>
      <c r="E12" s="26"/>
      <c r="F12" s="23"/>
    </row>
    <row r="13" spans="1:9" ht="57.6" x14ac:dyDescent="0.3">
      <c r="A13" s="27" t="s">
        <v>22</v>
      </c>
      <c r="B13" s="16" t="s">
        <v>23</v>
      </c>
      <c r="C13" s="28" t="s">
        <v>24</v>
      </c>
      <c r="D13" s="29"/>
      <c r="E13" s="13">
        <v>0.05</v>
      </c>
      <c r="F13" s="13">
        <v>2000</v>
      </c>
    </row>
    <row r="14" spans="1:9" ht="81.75" customHeight="1" x14ac:dyDescent="0.3">
      <c r="A14" s="27" t="s">
        <v>18</v>
      </c>
      <c r="B14" s="19" t="s">
        <v>25</v>
      </c>
      <c r="C14" s="19" t="s">
        <v>26</v>
      </c>
      <c r="D14" s="19"/>
      <c r="E14" s="30">
        <v>0</v>
      </c>
      <c r="F14" s="23">
        <v>0</v>
      </c>
    </row>
    <row r="15" spans="1:9" ht="57.6" x14ac:dyDescent="0.3">
      <c r="A15" s="27" t="s">
        <v>21</v>
      </c>
      <c r="B15" s="19"/>
      <c r="C15" s="19"/>
      <c r="D15" s="19"/>
      <c r="E15" s="30"/>
      <c r="F15" s="23"/>
    </row>
    <row r="16" spans="1:9" ht="75" customHeight="1" x14ac:dyDescent="0.3">
      <c r="A16" s="9" t="s">
        <v>18</v>
      </c>
      <c r="B16" s="19" t="s">
        <v>27</v>
      </c>
      <c r="C16" s="20" t="s">
        <v>28</v>
      </c>
      <c r="D16" s="21"/>
      <c r="E16" s="22">
        <v>0</v>
      </c>
      <c r="F16" s="23">
        <v>0</v>
      </c>
    </row>
    <row r="17" spans="1:11" ht="61.5" customHeight="1" x14ac:dyDescent="0.3">
      <c r="A17" s="9" t="s">
        <v>21</v>
      </c>
      <c r="B17" s="19"/>
      <c r="C17" s="24"/>
      <c r="D17" s="25"/>
      <c r="E17" s="26"/>
      <c r="F17" s="23"/>
    </row>
    <row r="18" spans="1:11" x14ac:dyDescent="0.3">
      <c r="A18" s="31" t="s">
        <v>29</v>
      </c>
      <c r="B18" s="32"/>
      <c r="C18" s="32"/>
      <c r="D18" s="32"/>
      <c r="E18" s="33"/>
      <c r="F18" s="34">
        <f>F6+F7+F8+F9+F10+F11+F13+F14+F16</f>
        <v>391138.39999999997</v>
      </c>
    </row>
    <row r="19" spans="1:11" ht="30" customHeight="1" x14ac:dyDescent="0.3">
      <c r="A19" s="9" t="s">
        <v>30</v>
      </c>
      <c r="B19" s="35" t="s">
        <v>17</v>
      </c>
      <c r="C19" s="11" t="s">
        <v>24</v>
      </c>
      <c r="D19" s="12"/>
      <c r="E19" s="36">
        <v>3</v>
      </c>
      <c r="F19" s="13">
        <f>'[1]янв 2020'!F15+'[1]февр 2020'!F15+'[1]март 2020'!F15+'[1]апр 2020'!F15+'[1]май 2020'!F17+'[1]июнь 2020'!F18+'[1]июль 2020'!F15+'[1]авг 2020'!F15+'[1]сент 2020'!F15+'[1]окт 2020'!F15+'[1]нояб 2020'!F15+'[1]дек 2020'!F17</f>
        <v>119124</v>
      </c>
    </row>
    <row r="20" spans="1:11" x14ac:dyDescent="0.3">
      <c r="A20" s="37" t="s">
        <v>31</v>
      </c>
      <c r="B20" s="38"/>
      <c r="C20" s="38"/>
      <c r="D20" s="39"/>
      <c r="E20" s="40"/>
      <c r="F20" s="41">
        <f>F18+F19</f>
        <v>510262.39999999997</v>
      </c>
      <c r="K20" s="42"/>
    </row>
    <row r="21" spans="1:11" ht="15" customHeight="1" x14ac:dyDescent="0.3">
      <c r="A21" s="43" t="s">
        <v>32</v>
      </c>
      <c r="B21" s="43"/>
      <c r="C21" s="43"/>
      <c r="D21" s="43"/>
      <c r="E21" s="43"/>
      <c r="F21" s="43"/>
    </row>
    <row r="22" spans="1:11" ht="110.4" x14ac:dyDescent="0.3">
      <c r="A22" s="3" t="s">
        <v>2</v>
      </c>
      <c r="B22" s="3" t="s">
        <v>3</v>
      </c>
      <c r="C22" s="35" t="s">
        <v>4</v>
      </c>
      <c r="D22" s="44" t="s">
        <v>33</v>
      </c>
      <c r="E22" s="3" t="s">
        <v>5</v>
      </c>
      <c r="F22" s="3" t="s">
        <v>6</v>
      </c>
    </row>
    <row r="23" spans="1:11" ht="30" customHeight="1" x14ac:dyDescent="0.3">
      <c r="A23" s="45" t="s">
        <v>34</v>
      </c>
      <c r="B23" s="46" t="s">
        <v>35</v>
      </c>
      <c r="C23" s="35" t="s">
        <v>36</v>
      </c>
      <c r="D23" s="47">
        <v>8</v>
      </c>
      <c r="E23" s="17">
        <f t="shared" ref="E23:E32" si="0">F23/D23</f>
        <v>1724.5</v>
      </c>
      <c r="F23" s="17">
        <v>13796</v>
      </c>
    </row>
    <row r="24" spans="1:11" ht="30" customHeight="1" x14ac:dyDescent="0.3">
      <c r="A24" s="45" t="s">
        <v>37</v>
      </c>
      <c r="B24" s="46" t="s">
        <v>38</v>
      </c>
      <c r="C24" s="35" t="s">
        <v>36</v>
      </c>
      <c r="D24" s="47">
        <v>11</v>
      </c>
      <c r="E24" s="17">
        <f t="shared" si="0"/>
        <v>1666.1818181818182</v>
      </c>
      <c r="F24" s="17">
        <v>18328</v>
      </c>
    </row>
    <row r="25" spans="1:11" ht="59.25" customHeight="1" x14ac:dyDescent="0.3">
      <c r="A25" s="45" t="s">
        <v>39</v>
      </c>
      <c r="B25" s="46" t="s">
        <v>38</v>
      </c>
      <c r="C25" s="35" t="s">
        <v>36</v>
      </c>
      <c r="D25" s="47">
        <v>2.5</v>
      </c>
      <c r="E25" s="17">
        <f t="shared" si="0"/>
        <v>1235.5999999999999</v>
      </c>
      <c r="F25" s="17">
        <v>3089</v>
      </c>
    </row>
    <row r="26" spans="1:11" ht="76.5" customHeight="1" x14ac:dyDescent="0.3">
      <c r="A26" s="45" t="s">
        <v>40</v>
      </c>
      <c r="B26" s="46" t="s">
        <v>38</v>
      </c>
      <c r="C26" s="35" t="s">
        <v>41</v>
      </c>
      <c r="D26" s="47">
        <v>12</v>
      </c>
      <c r="E26" s="17">
        <f t="shared" si="0"/>
        <v>2467.25</v>
      </c>
      <c r="F26" s="17">
        <v>29607</v>
      </c>
    </row>
    <row r="27" spans="1:11" ht="28.5" customHeight="1" x14ac:dyDescent="0.3">
      <c r="A27" s="45" t="s">
        <v>42</v>
      </c>
      <c r="B27" s="46" t="s">
        <v>38</v>
      </c>
      <c r="C27" s="35" t="s">
        <v>36</v>
      </c>
      <c r="D27" s="47">
        <v>7</v>
      </c>
      <c r="E27" s="17">
        <f t="shared" si="0"/>
        <v>1622.8571428571429</v>
      </c>
      <c r="F27" s="17">
        <v>11360</v>
      </c>
    </row>
    <row r="28" spans="1:11" ht="30.75" customHeight="1" x14ac:dyDescent="0.3">
      <c r="A28" s="45" t="s">
        <v>43</v>
      </c>
      <c r="B28" s="46" t="s">
        <v>44</v>
      </c>
      <c r="C28" s="35" t="s">
        <v>36</v>
      </c>
      <c r="D28" s="47">
        <v>10</v>
      </c>
      <c r="E28" s="17">
        <f t="shared" si="0"/>
        <v>1566.9</v>
      </c>
      <c r="F28" s="17">
        <v>15669</v>
      </c>
    </row>
    <row r="29" spans="1:11" ht="60" customHeight="1" x14ac:dyDescent="0.3">
      <c r="A29" s="45" t="s">
        <v>45</v>
      </c>
      <c r="B29" s="46" t="s">
        <v>44</v>
      </c>
      <c r="C29" s="35" t="s">
        <v>46</v>
      </c>
      <c r="D29" s="47">
        <v>8</v>
      </c>
      <c r="E29" s="17">
        <f t="shared" si="0"/>
        <v>1001.25</v>
      </c>
      <c r="F29" s="17">
        <v>8010</v>
      </c>
    </row>
    <row r="30" spans="1:11" ht="46.5" customHeight="1" x14ac:dyDescent="0.3">
      <c r="A30" s="45" t="s">
        <v>47</v>
      </c>
      <c r="B30" s="46" t="s">
        <v>48</v>
      </c>
      <c r="C30" s="35" t="s">
        <v>49</v>
      </c>
      <c r="D30" s="47">
        <v>130</v>
      </c>
      <c r="E30" s="17">
        <f t="shared" si="0"/>
        <v>286.75384615384615</v>
      </c>
      <c r="F30" s="17">
        <v>37278</v>
      </c>
    </row>
    <row r="31" spans="1:11" ht="31.5" customHeight="1" x14ac:dyDescent="0.3">
      <c r="A31" s="45" t="s">
        <v>50</v>
      </c>
      <c r="B31" s="46" t="s">
        <v>48</v>
      </c>
      <c r="C31" s="35" t="s">
        <v>41</v>
      </c>
      <c r="D31" s="47">
        <v>1</v>
      </c>
      <c r="E31" s="17">
        <f t="shared" si="0"/>
        <v>1320</v>
      </c>
      <c r="F31" s="17">
        <v>1320</v>
      </c>
    </row>
    <row r="32" spans="1:11" ht="75.75" customHeight="1" x14ac:dyDescent="0.3">
      <c r="A32" s="45" t="s">
        <v>51</v>
      </c>
      <c r="B32" s="46" t="s">
        <v>52</v>
      </c>
      <c r="C32" s="35" t="s">
        <v>41</v>
      </c>
      <c r="D32" s="47">
        <v>12</v>
      </c>
      <c r="E32" s="17">
        <f t="shared" si="0"/>
        <v>2506.8333333333335</v>
      </c>
      <c r="F32" s="17">
        <v>30082</v>
      </c>
    </row>
    <row r="33" spans="1:6" ht="88.5" customHeight="1" x14ac:dyDescent="0.3">
      <c r="A33" s="45" t="s">
        <v>53</v>
      </c>
      <c r="B33" s="46" t="s">
        <v>54</v>
      </c>
      <c r="C33" s="35" t="s">
        <v>49</v>
      </c>
      <c r="D33" s="47">
        <v>56.08</v>
      </c>
      <c r="E33" s="17">
        <v>72.36</v>
      </c>
      <c r="F33" s="17">
        <v>4058</v>
      </c>
    </row>
    <row r="34" spans="1:6" ht="43.5" customHeight="1" x14ac:dyDescent="0.3">
      <c r="A34" s="48" t="s">
        <v>55</v>
      </c>
      <c r="B34" s="46" t="s">
        <v>54</v>
      </c>
      <c r="C34" s="35" t="s">
        <v>56</v>
      </c>
      <c r="D34" s="47">
        <v>1</v>
      </c>
      <c r="E34" s="17">
        <f t="shared" ref="E34:E40" si="1">F34/D34</f>
        <v>6600</v>
      </c>
      <c r="F34" s="17">
        <v>6600</v>
      </c>
    </row>
    <row r="35" spans="1:6" ht="45.75" customHeight="1" x14ac:dyDescent="0.3">
      <c r="A35" s="45" t="s">
        <v>57</v>
      </c>
      <c r="B35" s="46" t="s">
        <v>58</v>
      </c>
      <c r="C35" s="35" t="s">
        <v>49</v>
      </c>
      <c r="D35" s="47">
        <v>59.7</v>
      </c>
      <c r="E35" s="17">
        <f t="shared" si="1"/>
        <v>112.54606365159128</v>
      </c>
      <c r="F35" s="17">
        <v>6719</v>
      </c>
    </row>
    <row r="36" spans="1:6" ht="46.5" customHeight="1" x14ac:dyDescent="0.3">
      <c r="A36" s="45" t="s">
        <v>59</v>
      </c>
      <c r="B36" s="46" t="s">
        <v>58</v>
      </c>
      <c r="C36" s="35" t="s">
        <v>36</v>
      </c>
      <c r="D36" s="47">
        <v>3.4</v>
      </c>
      <c r="E36" s="17">
        <f t="shared" si="1"/>
        <v>2612.6470588235293</v>
      </c>
      <c r="F36" s="17">
        <v>8883</v>
      </c>
    </row>
    <row r="37" spans="1:6" ht="46.5" customHeight="1" x14ac:dyDescent="0.3">
      <c r="A37" s="48" t="s">
        <v>60</v>
      </c>
      <c r="B37" s="46" t="s">
        <v>58</v>
      </c>
      <c r="C37" s="35" t="s">
        <v>36</v>
      </c>
      <c r="D37" s="47">
        <v>14</v>
      </c>
      <c r="E37" s="17">
        <f t="shared" si="1"/>
        <v>1188</v>
      </c>
      <c r="F37" s="17">
        <v>16632</v>
      </c>
    </row>
    <row r="38" spans="1:6" ht="136.5" customHeight="1" x14ac:dyDescent="0.3">
      <c r="A38" s="45" t="s">
        <v>61</v>
      </c>
      <c r="B38" s="46" t="s">
        <v>62</v>
      </c>
      <c r="C38" s="35" t="s">
        <v>41</v>
      </c>
      <c r="D38" s="47">
        <v>4</v>
      </c>
      <c r="E38" s="17">
        <f t="shared" si="1"/>
        <v>3090</v>
      </c>
      <c r="F38" s="17">
        <v>12360</v>
      </c>
    </row>
    <row r="39" spans="1:6" ht="78.75" customHeight="1" x14ac:dyDescent="0.3">
      <c r="A39" s="45" t="s">
        <v>63</v>
      </c>
      <c r="B39" s="46" t="s">
        <v>27</v>
      </c>
      <c r="C39" s="35" t="s">
        <v>41</v>
      </c>
      <c r="D39" s="47">
        <v>1</v>
      </c>
      <c r="E39" s="17">
        <f t="shared" si="1"/>
        <v>8973</v>
      </c>
      <c r="F39" s="17">
        <v>8973</v>
      </c>
    </row>
    <row r="40" spans="1:6" ht="60" customHeight="1" x14ac:dyDescent="0.3">
      <c r="A40" s="45" t="s">
        <v>64</v>
      </c>
      <c r="B40" s="46" t="s">
        <v>27</v>
      </c>
      <c r="C40" s="35" t="s">
        <v>41</v>
      </c>
      <c r="D40" s="47">
        <v>1</v>
      </c>
      <c r="E40" s="17">
        <f t="shared" si="1"/>
        <v>9982</v>
      </c>
      <c r="F40" s="17">
        <v>9982</v>
      </c>
    </row>
    <row r="41" spans="1:6" x14ac:dyDescent="0.3">
      <c r="A41" s="49" t="s">
        <v>65</v>
      </c>
      <c r="B41" s="50"/>
      <c r="C41" s="50"/>
      <c r="D41" s="50"/>
      <c r="E41" s="51"/>
      <c r="F41" s="51">
        <f>F23+F24+F25+F26+F27+F28+F29+F30+F31+F32+F33+F34+F35+F36+F37+F38+F39+F40</f>
        <v>242746</v>
      </c>
    </row>
    <row r="42" spans="1:6" x14ac:dyDescent="0.3">
      <c r="A42" s="43" t="s">
        <v>66</v>
      </c>
      <c r="B42" s="43"/>
      <c r="C42" s="43"/>
      <c r="D42" s="43"/>
      <c r="E42" s="43"/>
      <c r="F42" s="43"/>
    </row>
    <row r="43" spans="1:6" ht="110.4" x14ac:dyDescent="0.3">
      <c r="A43" s="3" t="s">
        <v>2</v>
      </c>
      <c r="B43" s="3" t="s">
        <v>3</v>
      </c>
      <c r="C43" s="35" t="s">
        <v>4</v>
      </c>
      <c r="D43" s="44" t="s">
        <v>33</v>
      </c>
      <c r="E43" s="3" t="s">
        <v>5</v>
      </c>
      <c r="F43" s="3" t="s">
        <v>6</v>
      </c>
    </row>
    <row r="44" spans="1:6" ht="93" customHeight="1" x14ac:dyDescent="0.3">
      <c r="A44" s="45" t="s">
        <v>67</v>
      </c>
      <c r="B44" s="35" t="s">
        <v>68</v>
      </c>
      <c r="C44" s="35" t="s">
        <v>49</v>
      </c>
      <c r="D44" s="35">
        <v>52.991999999999997</v>
      </c>
      <c r="E44" s="17">
        <f>F44/D44</f>
        <v>6785.7978562801936</v>
      </c>
      <c r="F44" s="17">
        <v>359593</v>
      </c>
    </row>
    <row r="45" spans="1:6" ht="42" customHeight="1" x14ac:dyDescent="0.3">
      <c r="A45" s="9" t="s">
        <v>69</v>
      </c>
      <c r="B45" s="35" t="s">
        <v>54</v>
      </c>
      <c r="C45" s="35" t="s">
        <v>49</v>
      </c>
      <c r="D45" s="10">
        <v>195.12</v>
      </c>
      <c r="E45" s="36">
        <f>F45/D45</f>
        <v>2434.5274702747029</v>
      </c>
      <c r="F45" s="13">
        <v>475025</v>
      </c>
    </row>
    <row r="46" spans="1:6" ht="33.75" customHeight="1" x14ac:dyDescent="0.3">
      <c r="A46" s="45" t="s">
        <v>70</v>
      </c>
      <c r="B46" s="35" t="s">
        <v>27</v>
      </c>
      <c r="C46" s="35" t="s">
        <v>49</v>
      </c>
      <c r="D46" s="35">
        <v>201</v>
      </c>
      <c r="E46" s="17">
        <f>F46/D46</f>
        <v>2563.039800995025</v>
      </c>
      <c r="F46" s="17">
        <v>515171</v>
      </c>
    </row>
    <row r="47" spans="1:6" ht="28.8" x14ac:dyDescent="0.3">
      <c r="A47" s="49" t="s">
        <v>71</v>
      </c>
      <c r="B47" s="16"/>
      <c r="C47" s="16"/>
      <c r="D47" s="16"/>
      <c r="E47" s="52"/>
      <c r="F47" s="51">
        <f>F44+F45+F46</f>
        <v>1349789</v>
      </c>
    </row>
    <row r="49" spans="1:6" x14ac:dyDescent="0.3">
      <c r="A49" s="53" t="s">
        <v>72</v>
      </c>
      <c r="B49" s="53"/>
      <c r="C49" s="53"/>
      <c r="D49" s="53"/>
      <c r="E49" s="53"/>
      <c r="F49" s="53"/>
    </row>
    <row r="50" spans="1:6" x14ac:dyDescent="0.3">
      <c r="A50" s="53" t="s">
        <v>73</v>
      </c>
      <c r="B50" s="53"/>
      <c r="C50" s="53"/>
      <c r="D50" s="53"/>
      <c r="E50" s="53"/>
      <c r="F50" s="53"/>
    </row>
  </sheetData>
  <mergeCells count="28">
    <mergeCell ref="A21:F21"/>
    <mergeCell ref="A42:F42"/>
    <mergeCell ref="A49:F49"/>
    <mergeCell ref="A50:F50"/>
    <mergeCell ref="B16:B17"/>
    <mergeCell ref="C16:D17"/>
    <mergeCell ref="E16:E17"/>
    <mergeCell ref="F16:F17"/>
    <mergeCell ref="A18:E18"/>
    <mergeCell ref="C19:D19"/>
    <mergeCell ref="F11:F12"/>
    <mergeCell ref="C13:D13"/>
    <mergeCell ref="B14:B15"/>
    <mergeCell ref="C14:D15"/>
    <mergeCell ref="E14:E15"/>
    <mergeCell ref="F14:F15"/>
    <mergeCell ref="C8:D8"/>
    <mergeCell ref="C9:D9"/>
    <mergeCell ref="C10:D10"/>
    <mergeCell ref="B11:B12"/>
    <mergeCell ref="C11:D12"/>
    <mergeCell ref="E11:E12"/>
    <mergeCell ref="A1:I1"/>
    <mergeCell ref="A2:I2"/>
    <mergeCell ref="C4:D4"/>
    <mergeCell ref="A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2021-04-05T05:31:39Z</dcterms:created>
  <dcterms:modified xsi:type="dcterms:W3CDTF">2021-04-05T05:32:17Z</dcterms:modified>
</cp:coreProperties>
</file>