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10584"/>
  </bookViews>
  <sheets>
    <sheet name="годовой акт 2020 г.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F27" i="1" l="1"/>
  <c r="E26" i="1"/>
  <c r="E25" i="1"/>
  <c r="E24" i="1"/>
  <c r="E17" i="1"/>
  <c r="E13" i="1"/>
  <c r="F10" i="1"/>
  <c r="F9" i="1"/>
  <c r="F8" i="1"/>
  <c r="F7" i="1"/>
  <c r="F6" i="1"/>
  <c r="F5" i="1"/>
  <c r="F13" i="1" s="1"/>
</calcChain>
</file>

<file path=xl/sharedStrings.xml><?xml version="1.0" encoding="utf-8"?>
<sst xmlns="http://schemas.openxmlformats.org/spreadsheetml/2006/main" count="73" uniqueCount="55">
  <si>
    <t>ГОДОВОЙ АКТ  за 2020 г.</t>
  </si>
  <si>
    <t>приёмки оказанных услуг и  выполненных работ по содержанию и текущему ремонту общего имущества в многоквартирном доме № 6 по ул. Дружбы народов , г. Сортавала</t>
  </si>
  <si>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</si>
  <si>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</si>
  <si>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</si>
  <si>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</si>
  <si>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</si>
  <si>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- 4167,9 кв.м.)</t>
  </si>
  <si>
    <t>Содержание внутридомовых  инженерных сетей водоснабжения, теплоснабжения, канализации, электроснабжения,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</si>
  <si>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</si>
  <si>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</si>
  <si>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Аварийно-диспетчерская служба</t>
  </si>
  <si>
    <t xml:space="preserve">Уборка лестничных клеток - 485,88 кв.м.                                         </t>
  </si>
  <si>
    <t xml:space="preserve">ежедневно    </t>
  </si>
  <si>
    <t xml:space="preserve">Содержание придомовой территории 1 класса - 1030 кв.м., газон - 1130 кв.м. </t>
  </si>
  <si>
    <t>6 раз в неделю</t>
  </si>
  <si>
    <t>Дератизация подвального помещения</t>
  </si>
  <si>
    <t>ежемесячно</t>
  </si>
  <si>
    <t>Промывка, опрессовка системы отопления</t>
  </si>
  <si>
    <t>1 раз перед началом отопительного сезона</t>
  </si>
  <si>
    <t xml:space="preserve">Проведение влажной уборки по режиму дезинфекции МОП в порядке, предусмотренным п.11.17 распоряжения Главы РК от 12.03.2020 г. № 127-Р:              </t>
  </si>
  <si>
    <t>в период с 19.05.2020 г. по 31.05.2020 г.;      в период с 01.06.2020 г. по 18.06.2020 г.;      в период с 01.06.2020 г. по 18.06.2020 г.</t>
  </si>
  <si>
    <t xml:space="preserve">кв.м. (л/ клетки, стены подъездов)                                              </t>
  </si>
  <si>
    <t>Клиндезин Экстра (средство дезинфицирующее с моющим эффектом)                                  - Маска одноразовая                                          - Резиновые перчатки</t>
  </si>
  <si>
    <t>Итого по содержанию:</t>
  </si>
  <si>
    <t>РЕМОНТ ОБЩЕГО ИМУЩЕСТВА</t>
  </si>
  <si>
    <t xml:space="preserve">Фактический объем выполненных работ </t>
  </si>
  <si>
    <t>Ремонт металлической двери (подъезд № 1)</t>
  </si>
  <si>
    <t>февраль 2020 г.</t>
  </si>
  <si>
    <t>шт.</t>
  </si>
  <si>
    <t>Частичная замена аварийного стояка системы теплоснабжения с заменой подводки к радиатору в кв. № 3</t>
  </si>
  <si>
    <t>март 2020 г.</t>
  </si>
  <si>
    <t>м.п.</t>
  </si>
  <si>
    <t>Ремонт металлической двери (подъезд № 5)</t>
  </si>
  <si>
    <t>июль 2020 г.</t>
  </si>
  <si>
    <t>Ремонт системы ПЗУ (замена БК)</t>
  </si>
  <si>
    <t xml:space="preserve">шт. </t>
  </si>
  <si>
    <t>Ремонт металлической двери (подъезд № 3)</t>
  </si>
  <si>
    <t>Замена неисправного прожектора на фасаде над подъездом № 4</t>
  </si>
  <si>
    <t>август 2020 г.</t>
  </si>
  <si>
    <t>Услуги по оштукатуриванию горизонтального шва под парапетом по периметру дома</t>
  </si>
  <si>
    <t>дом</t>
  </si>
  <si>
    <t>Поверка прибора учета тепловой энергии (снятие прибора учета, сдача их на поверку в специализированную организацию на поверку, монтаж прибора учета тепловой энергии, сдача прибора учета тепловой энергии ООО "Петербургтеплоэнерго"</t>
  </si>
  <si>
    <t>сентябрь 2020 г.</t>
  </si>
  <si>
    <t>т/у</t>
  </si>
  <si>
    <t>Услуги по ремонту межпанельных швов с южной стороны дома</t>
  </si>
  <si>
    <t>октябрь 2020 г.</t>
  </si>
  <si>
    <t>Частичный ремонт кровельного покрытия (примыкание к вентиляционной шахте) над кв. № 15,28</t>
  </si>
  <si>
    <t>ноябрь 2020 г.</t>
  </si>
  <si>
    <t>кв.м.</t>
  </si>
  <si>
    <t>Ремонт межпанельных стыков (кв. № 14)</t>
  </si>
  <si>
    <t>декабрь 2020 г.</t>
  </si>
  <si>
    <t>Итого по ремонту:</t>
  </si>
  <si>
    <t>Заказчик  - Председатель Совета дома № 6 по ул. Дружбы народов</t>
  </si>
  <si>
    <t xml:space="preserve">                                                                                        Емельянов Александр Николаевич 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</si>
</sst>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2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2" fontId="0" fillId="0" borderId="8" xfId="0" applyNumberFormat="1" applyFont="1" applyFill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1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0" fillId="0" borderId="11" xfId="0" applyFont="1" applyBorder="1" applyAlignment="1">
      <alignment horizontal="left" wrapText="1"/>
    </xf>
    <xf numFmtId="0" fontId="0" fillId="0" borderId="11" xfId="0" applyFont="1" applyBorder="1" applyAlignment="1">
      <alignment horizontal="center" wrapText="1"/>
    </xf>
    <xf numFmtId="2" fontId="0" fillId="0" borderId="11" xfId="0" applyNumberFormat="1" applyFont="1" applyBorder="1" applyAlignment="1">
      <alignment horizontal="center" wrapText="1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44;&#1088;.%20&#1085;&#1072;&#1088;&#1086;&#1076;&#1086;&#1074;,%20&#1076;.6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за 2016 г."/>
      <sheetName val="январь 2017 г."/>
      <sheetName val="февраль 2017 г."/>
      <sheetName val="март 2017 г."/>
      <sheetName val="апрель 2017 г."/>
      <sheetName val="май 2017 г."/>
      <sheetName val="июнь 2017 г."/>
      <sheetName val="июль 2017 г."/>
      <sheetName val="август 2017 г."/>
      <sheetName val="сентябрь 2017 г."/>
      <sheetName val="октябрь 2017 г."/>
      <sheetName val="ноябрь 2017 г."/>
      <sheetName val="декабрь 2017 г."/>
      <sheetName val="Годовой акт за 2017 г."/>
      <sheetName val="январь 2018 г."/>
      <sheetName val="февраль 2018 г."/>
      <sheetName val="март 2018г."/>
      <sheetName val="апрель 2018 г."/>
      <sheetName val="май 2018 г."/>
      <sheetName val="июнь 2018 г."/>
      <sheetName val="июль 2018 г."/>
      <sheetName val="август 2018 г."/>
      <sheetName val="сентябрь 2018 г."/>
      <sheetName val="октябрь 2018 г."/>
      <sheetName val="ноябрь 2018 г."/>
      <sheetName val="Декабрь 2018 г."/>
      <sheetName val="годовой акт 2018 г."/>
      <sheetName val="январь 2019 г."/>
      <sheetName val="февраль 2019 г."/>
      <sheetName val="март 2019 г."/>
      <sheetName val="апрель 2019 г."/>
      <sheetName val="май 2019 г."/>
      <sheetName val="июнь 2019 г."/>
      <sheetName val="июль 2019 г."/>
      <sheetName val="август 2019 г."/>
      <sheetName val="сентябрь 2019 г."/>
      <sheetName val="октябрь 2019 г."/>
      <sheetName val="ноябрь 2019 г."/>
      <sheetName val="декабрь 2019 г."/>
      <sheetName val="годовой акт 2019 г."/>
      <sheetName val="январь 2020 г."/>
      <sheetName val="февраль 2020 г."/>
      <sheetName val="март 2020 г."/>
      <sheetName val="апрель 2020 г."/>
      <sheetName val="май 2020 г."/>
      <sheetName val="июнь 2020 г."/>
      <sheetName val="июль 2020 г."/>
      <sheetName val="август 2020 г."/>
      <sheetName val="сентябрь 2020 г."/>
      <sheetName val="октябрь 2020 г."/>
      <sheetName val="ноябрь 2020 г."/>
      <sheetName val="декабрь 2020 г."/>
      <sheetName val="годовой акт 2020 г."/>
      <sheetName val="январь 2021 г."/>
      <sheetName val="февраль 2021 г."/>
      <sheetName val="март 2021 г."/>
      <sheetName val="апрель 2021 г."/>
      <sheetName val="май 2021 г."/>
      <sheetName val="июнь 2021 г."/>
      <sheetName val="июль 2021 г."/>
      <sheetName val="август 2021 г."/>
      <sheetName val="сентябрь 2021 г."/>
      <sheetName val="октябрь 2021 г."/>
      <sheetName val="ноябрь 2021 г."/>
      <sheetName val="декабрь  2021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9">
          <cell r="F9">
            <v>16254.809999999998</v>
          </cell>
        </row>
        <row r="10">
          <cell r="F10">
            <v>9586.1699999999983</v>
          </cell>
        </row>
        <row r="11">
          <cell r="F11">
            <v>13545.674999999999</v>
          </cell>
        </row>
        <row r="12">
          <cell r="F12">
            <v>12545.378999999997</v>
          </cell>
        </row>
        <row r="13">
          <cell r="F13">
            <v>291.75299999999999</v>
          </cell>
        </row>
      </sheetData>
      <sheetData sheetId="53">
        <row r="9">
          <cell r="F9">
            <v>16254.809999999998</v>
          </cell>
        </row>
        <row r="10">
          <cell r="F10">
            <v>9586.1699999999983</v>
          </cell>
        </row>
        <row r="11">
          <cell r="F11">
            <v>13545.674999999999</v>
          </cell>
        </row>
        <row r="12">
          <cell r="F12">
            <v>12545.378999999997</v>
          </cell>
        </row>
        <row r="13">
          <cell r="F13">
            <v>291.75299999999999</v>
          </cell>
        </row>
      </sheetData>
      <sheetData sheetId="54">
        <row r="9">
          <cell r="F9">
            <v>16254.809999999998</v>
          </cell>
        </row>
        <row r="10">
          <cell r="F10">
            <v>9586.1699999999983</v>
          </cell>
        </row>
        <row r="11">
          <cell r="F11">
            <v>13545.674999999999</v>
          </cell>
        </row>
        <row r="12">
          <cell r="F12">
            <v>12545.378999999997</v>
          </cell>
        </row>
        <row r="13">
          <cell r="F13">
            <v>291.75299999999999</v>
          </cell>
        </row>
      </sheetData>
      <sheetData sheetId="55">
        <row r="9">
          <cell r="F9">
            <v>16254.809999999998</v>
          </cell>
        </row>
        <row r="10">
          <cell r="F10">
            <v>9586.1699999999983</v>
          </cell>
        </row>
        <row r="11">
          <cell r="F11">
            <v>13545.674999999999</v>
          </cell>
        </row>
        <row r="12">
          <cell r="F12">
            <v>12545.378999999997</v>
          </cell>
        </row>
        <row r="13">
          <cell r="F13">
            <v>291.75299999999999</v>
          </cell>
        </row>
      </sheetData>
      <sheetData sheetId="56">
        <row r="9">
          <cell r="F9">
            <v>16254.809999999998</v>
          </cell>
        </row>
        <row r="10">
          <cell r="F10">
            <v>9586.1699999999983</v>
          </cell>
        </row>
        <row r="11">
          <cell r="F11">
            <v>13545.674999999999</v>
          </cell>
        </row>
        <row r="12">
          <cell r="F12">
            <v>12545.378999999997</v>
          </cell>
        </row>
        <row r="13">
          <cell r="F13">
            <v>291.75299999999999</v>
          </cell>
        </row>
      </sheetData>
      <sheetData sheetId="57">
        <row r="9">
          <cell r="F9">
            <v>16254.809999999998</v>
          </cell>
        </row>
        <row r="10">
          <cell r="F10">
            <v>9586.1699999999983</v>
          </cell>
        </row>
        <row r="11">
          <cell r="F11">
            <v>13545.674999999999</v>
          </cell>
        </row>
        <row r="12">
          <cell r="F12">
            <v>12545.378999999997</v>
          </cell>
        </row>
        <row r="13">
          <cell r="F13">
            <v>291.75299999999999</v>
          </cell>
        </row>
      </sheetData>
      <sheetData sheetId="58">
        <row r="9">
          <cell r="F9">
            <v>16254.809999999998</v>
          </cell>
        </row>
        <row r="10">
          <cell r="F10">
            <v>9586.1699999999983</v>
          </cell>
        </row>
        <row r="11">
          <cell r="F11">
            <v>13545.674999999999</v>
          </cell>
        </row>
        <row r="12">
          <cell r="F12">
            <v>12545.378999999997</v>
          </cell>
        </row>
        <row r="13">
          <cell r="F13">
            <v>291.75299999999999</v>
          </cell>
        </row>
      </sheetData>
      <sheetData sheetId="59">
        <row r="9">
          <cell r="F9">
            <v>16254.809999999998</v>
          </cell>
        </row>
        <row r="10">
          <cell r="F10">
            <v>9586.1699999999983</v>
          </cell>
        </row>
        <row r="11">
          <cell r="F11">
            <v>13545.674999999999</v>
          </cell>
        </row>
        <row r="12">
          <cell r="F12">
            <v>12545.378999999997</v>
          </cell>
        </row>
        <row r="13">
          <cell r="F13">
            <v>291.75299999999999</v>
          </cell>
        </row>
      </sheetData>
      <sheetData sheetId="60">
        <row r="9">
          <cell r="F9">
            <v>16254.809999999998</v>
          </cell>
        </row>
        <row r="10">
          <cell r="F10">
            <v>9586.1699999999983</v>
          </cell>
        </row>
        <row r="11">
          <cell r="F11">
            <v>13545.674999999999</v>
          </cell>
        </row>
        <row r="12">
          <cell r="F12">
            <v>12545.378999999997</v>
          </cell>
        </row>
        <row r="13">
          <cell r="F13">
            <v>291.75299999999999</v>
          </cell>
        </row>
      </sheetData>
      <sheetData sheetId="61">
        <row r="9">
          <cell r="F9">
            <v>16254.809999999998</v>
          </cell>
        </row>
        <row r="10">
          <cell r="F10">
            <v>9586.1699999999983</v>
          </cell>
        </row>
        <row r="11">
          <cell r="F11">
            <v>13545.674999999999</v>
          </cell>
        </row>
        <row r="12">
          <cell r="F12">
            <v>12545.378999999997</v>
          </cell>
        </row>
        <row r="13">
          <cell r="F13">
            <v>291.75299999999999</v>
          </cell>
        </row>
      </sheetData>
      <sheetData sheetId="62">
        <row r="9">
          <cell r="F9">
            <v>16254.809999999998</v>
          </cell>
        </row>
        <row r="10">
          <cell r="F10">
            <v>9586.1699999999983</v>
          </cell>
        </row>
        <row r="11">
          <cell r="F11">
            <v>13545.674999999999</v>
          </cell>
        </row>
        <row r="12">
          <cell r="F12">
            <v>12545.378999999997</v>
          </cell>
        </row>
        <row r="13">
          <cell r="F13">
            <v>291.75299999999999</v>
          </cell>
        </row>
      </sheetData>
      <sheetData sheetId="63">
        <row r="9">
          <cell r="F9">
            <v>16254.809999999998</v>
          </cell>
        </row>
        <row r="10">
          <cell r="F10">
            <v>9586.1699999999983</v>
          </cell>
        </row>
        <row r="11">
          <cell r="F11">
            <v>13545.674999999999</v>
          </cell>
        </row>
        <row r="12">
          <cell r="F12">
            <v>12545.378999999997</v>
          </cell>
        </row>
        <row r="13">
          <cell r="F13">
            <v>200</v>
          </cell>
        </row>
        <row r="14">
          <cell r="F14">
            <v>291.75299999999999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sqref="A1:I31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5546875" bestFit="1" customWidth="1"/>
  </cols>
  <sheetData>
    <row r="1" spans="1:1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29.25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11" ht="110.4" x14ac:dyDescent="0.3">
      <c r="A3" s="3" t="s">
        <v>2</v>
      </c>
      <c r="B3" s="3" t="s">
        <v>3</v>
      </c>
      <c r="C3" s="4" t="s">
        <v>4</v>
      </c>
      <c r="D3" s="5"/>
      <c r="E3" s="3" t="s">
        <v>5</v>
      </c>
      <c r="F3" s="3" t="s">
        <v>6</v>
      </c>
    </row>
    <row r="4" spans="1:11" x14ac:dyDescent="0.3">
      <c r="A4" s="6" t="s">
        <v>7</v>
      </c>
      <c r="B4" s="7"/>
      <c r="C4" s="7"/>
      <c r="D4" s="7"/>
      <c r="E4" s="7"/>
      <c r="F4" s="8"/>
    </row>
    <row r="5" spans="1:11" ht="129.6" x14ac:dyDescent="0.3">
      <c r="A5" s="9" t="s">
        <v>8</v>
      </c>
      <c r="B5" s="10" t="s">
        <v>9</v>
      </c>
      <c r="C5" s="11" t="s">
        <v>10</v>
      </c>
      <c r="D5" s="12"/>
      <c r="E5" s="13">
        <v>3.9</v>
      </c>
      <c r="F5" s="13">
        <f>'[1]январь 2020 г.'!F9+'[1]февраль 2020 г.'!F9+'[1]март 2020 г.'!F9+'[1]апрель 2020 г.'!F9+'[1]май 2020 г.'!F9+'[1]июнь 2020 г.'!F9+'[1]июль 2020 г.'!F9+'[1]август 2020 г.'!F9+'[1]сентябрь 2020 г.'!F9+'[1]октябрь 2020 г.'!F9+'[1]ноябрь 2020 г.'!F9+'[1]декабрь 2020 г.'!F9</f>
        <v>195057.71999999997</v>
      </c>
    </row>
    <row r="6" spans="1:11" ht="28.8" x14ac:dyDescent="0.3">
      <c r="A6" s="14" t="s">
        <v>11</v>
      </c>
      <c r="B6" s="10" t="s">
        <v>9</v>
      </c>
      <c r="C6" s="11" t="s">
        <v>10</v>
      </c>
      <c r="D6" s="12"/>
      <c r="E6" s="15">
        <v>2.2999999999999998</v>
      </c>
      <c r="F6" s="15">
        <f>'[1]январь 2020 г.'!F10+'[1]февраль 2020 г.'!F10+'[1]март 2020 г.'!F10+'[1]апрель 2020 г.'!F10+'[1]май 2020 г.'!F10+'[1]июнь 2020 г.'!F10+'[1]июль 2020 г.'!F10+'[1]август 2020 г.'!F10+'[1]сентябрь 2020 г.'!F10+'[1]октябрь 2020 г.'!F10+'[1]ноябрь 2020 г.'!F10+'[1]декабрь 2020 г.'!F10</f>
        <v>115034.03999999998</v>
      </c>
    </row>
    <row r="7" spans="1:11" ht="28.8" x14ac:dyDescent="0.3">
      <c r="A7" s="16" t="s">
        <v>12</v>
      </c>
      <c r="B7" s="17" t="s">
        <v>13</v>
      </c>
      <c r="C7" s="11" t="s">
        <v>10</v>
      </c>
      <c r="D7" s="12"/>
      <c r="E7" s="18">
        <v>3.25</v>
      </c>
      <c r="F7" s="18">
        <f>'[1]январь 2020 г.'!F11+'[1]февраль 2020 г.'!F11+'[1]март 2020 г.'!F11+'[1]апрель 2020 г.'!F11+'[1]май 2020 г.'!F11+'[1]июнь 2020 г.'!F11+'[1]июль 2020 г.'!F11+'[1]август 2020 г.'!F11+'[1]сентябрь 2020 г.'!F11+'[1]октябрь 2020 г.'!F11+'[1]ноябрь 2020 г.'!F11+'[1]декабрь 2020 г.'!F11</f>
        <v>162548.09999999998</v>
      </c>
    </row>
    <row r="8" spans="1:11" ht="43.2" x14ac:dyDescent="0.3">
      <c r="A8" s="19" t="s">
        <v>14</v>
      </c>
      <c r="B8" s="19" t="s">
        <v>15</v>
      </c>
      <c r="C8" s="11" t="s">
        <v>10</v>
      </c>
      <c r="D8" s="12"/>
      <c r="E8" s="20">
        <v>3.01</v>
      </c>
      <c r="F8" s="20">
        <f>'[1]январь 2020 г.'!F12+'[1]февраль 2020 г.'!F12+'[1]март 2020 г.'!F12+'[1]апрель 2020 г.'!F12+'[1]май 2020 г.'!F12+'[1]июнь 2020 г.'!F12+'[1]июль 2020 г.'!F12+'[1]август 2020 г.'!F12+'[1]сентябрь 2020 г.'!F12+'[1]октябрь 2020 г.'!F12+'[1]ноябрь 2020 г.'!F12+'[1]декабрь 2020 г.'!F12</f>
        <v>150544.54799999998</v>
      </c>
    </row>
    <row r="9" spans="1:11" ht="28.8" x14ac:dyDescent="0.3">
      <c r="A9" s="9" t="s">
        <v>16</v>
      </c>
      <c r="B9" s="10" t="s">
        <v>17</v>
      </c>
      <c r="C9" s="11" t="s">
        <v>10</v>
      </c>
      <c r="D9" s="12"/>
      <c r="E9" s="13">
        <v>7.0000000000000007E-2</v>
      </c>
      <c r="F9" s="13">
        <f>'[1]январь 2020 г.'!F13+'[1]февраль 2020 г.'!F13+'[1]март 2020 г.'!F13+'[1]апрель 2020 г.'!F13+'[1]май 2020 г.'!F13+'[1]июнь 2020 г.'!F13+'[1]июль 2020 г.'!F13+'[1]август 2020 г.'!F13+'[1]сентябрь 2020 г.'!F13+'[1]октябрь 2020 г.'!F13+'[1]ноябрь 2020 г.'!F13+'[1]декабрь 2020 г.'!F14</f>
        <v>3501.0360000000005</v>
      </c>
    </row>
    <row r="10" spans="1:11" ht="57.6" x14ac:dyDescent="0.3">
      <c r="A10" s="14" t="s">
        <v>18</v>
      </c>
      <c r="B10" s="21" t="s">
        <v>19</v>
      </c>
      <c r="C10" s="22"/>
      <c r="D10" s="22"/>
      <c r="E10" s="13"/>
      <c r="F10" s="20">
        <f>4800+'[1]декабрь 2020 г.'!F13</f>
        <v>5000</v>
      </c>
      <c r="G10" s="23"/>
      <c r="H10" s="23"/>
      <c r="I10" s="23"/>
      <c r="J10" s="23"/>
      <c r="K10" s="23"/>
    </row>
    <row r="11" spans="1:11" ht="72" x14ac:dyDescent="0.3">
      <c r="A11" s="24" t="s">
        <v>20</v>
      </c>
      <c r="B11" s="25" t="s">
        <v>21</v>
      </c>
      <c r="C11" s="26" t="s">
        <v>22</v>
      </c>
      <c r="D11" s="27"/>
      <c r="E11" s="28">
        <v>2191.2600000000002</v>
      </c>
      <c r="F11" s="29">
        <v>0</v>
      </c>
      <c r="G11" s="23"/>
      <c r="H11" s="23"/>
      <c r="I11" s="23"/>
      <c r="J11" s="23"/>
      <c r="K11" s="23"/>
    </row>
    <row r="12" spans="1:11" ht="72" x14ac:dyDescent="0.3">
      <c r="A12" s="30" t="s">
        <v>23</v>
      </c>
      <c r="B12" s="31"/>
      <c r="C12" s="32"/>
      <c r="D12" s="33"/>
      <c r="E12" s="34"/>
      <c r="F12" s="35"/>
      <c r="G12" s="23"/>
      <c r="H12" s="23"/>
      <c r="I12" s="23"/>
      <c r="J12" s="23"/>
      <c r="K12" s="23"/>
    </row>
    <row r="13" spans="1:11" x14ac:dyDescent="0.3">
      <c r="A13" s="36" t="s">
        <v>24</v>
      </c>
      <c r="B13" s="36"/>
      <c r="C13" s="36"/>
      <c r="D13" s="36"/>
      <c r="E13" s="37">
        <f>SUM(E5:E9)</f>
        <v>12.53</v>
      </c>
      <c r="F13" s="37">
        <f>SUM(F5:F10)</f>
        <v>631685.4439999999</v>
      </c>
      <c r="K13" s="38"/>
    </row>
    <row r="14" spans="1:11" x14ac:dyDescent="0.3">
      <c r="A14" s="39" t="s">
        <v>25</v>
      </c>
      <c r="B14" s="39"/>
      <c r="C14" s="39"/>
      <c r="D14" s="39"/>
      <c r="E14" s="39"/>
      <c r="F14" s="39"/>
    </row>
    <row r="15" spans="1:11" ht="108.75" customHeight="1" x14ac:dyDescent="0.3">
      <c r="A15" s="3" t="s">
        <v>2</v>
      </c>
      <c r="B15" s="3" t="s">
        <v>3</v>
      </c>
      <c r="C15" s="21" t="s">
        <v>4</v>
      </c>
      <c r="D15" s="40" t="s">
        <v>26</v>
      </c>
      <c r="E15" s="3" t="s">
        <v>5</v>
      </c>
      <c r="F15" s="3" t="s">
        <v>6</v>
      </c>
    </row>
    <row r="16" spans="1:11" ht="33" customHeight="1" x14ac:dyDescent="0.3">
      <c r="A16" s="41" t="s">
        <v>27</v>
      </c>
      <c r="B16" s="3" t="s">
        <v>28</v>
      </c>
      <c r="C16" s="21" t="s">
        <v>29</v>
      </c>
      <c r="D16" s="40">
        <v>1</v>
      </c>
      <c r="E16" s="3">
        <v>440</v>
      </c>
      <c r="F16" s="3">
        <v>440</v>
      </c>
    </row>
    <row r="17" spans="1:11" ht="57.6" customHeight="1" x14ac:dyDescent="0.3">
      <c r="A17" s="41" t="s">
        <v>30</v>
      </c>
      <c r="B17" s="3" t="s">
        <v>31</v>
      </c>
      <c r="C17" s="21" t="s">
        <v>32</v>
      </c>
      <c r="D17" s="40">
        <v>4</v>
      </c>
      <c r="E17" s="3">
        <f>F17/D17</f>
        <v>1401.75</v>
      </c>
      <c r="F17" s="3">
        <v>5607</v>
      </c>
    </row>
    <row r="18" spans="1:11" ht="28.2" customHeight="1" x14ac:dyDescent="0.3">
      <c r="A18" s="41" t="s">
        <v>33</v>
      </c>
      <c r="B18" s="3" t="s">
        <v>34</v>
      </c>
      <c r="C18" s="21" t="s">
        <v>29</v>
      </c>
      <c r="D18" s="40">
        <v>1</v>
      </c>
      <c r="E18" s="3">
        <v>440</v>
      </c>
      <c r="F18" s="3">
        <v>440</v>
      </c>
    </row>
    <row r="19" spans="1:11" ht="30.6" customHeight="1" x14ac:dyDescent="0.3">
      <c r="A19" s="41" t="s">
        <v>35</v>
      </c>
      <c r="B19" s="3" t="s">
        <v>34</v>
      </c>
      <c r="C19" s="21" t="s">
        <v>36</v>
      </c>
      <c r="D19" s="40">
        <v>1</v>
      </c>
      <c r="E19" s="3">
        <v>1595</v>
      </c>
      <c r="F19" s="3">
        <v>1595</v>
      </c>
    </row>
    <row r="20" spans="1:11" ht="33.6" customHeight="1" x14ac:dyDescent="0.3">
      <c r="A20" s="41" t="s">
        <v>37</v>
      </c>
      <c r="B20" s="3" t="s">
        <v>34</v>
      </c>
      <c r="C20" s="21" t="s">
        <v>29</v>
      </c>
      <c r="D20" s="40">
        <v>1</v>
      </c>
      <c r="E20" s="3">
        <v>660</v>
      </c>
      <c r="F20" s="3">
        <v>660</v>
      </c>
    </row>
    <row r="21" spans="1:11" ht="48" customHeight="1" x14ac:dyDescent="0.3">
      <c r="A21" s="41" t="s">
        <v>38</v>
      </c>
      <c r="B21" s="3" t="s">
        <v>39</v>
      </c>
      <c r="C21" s="21" t="s">
        <v>29</v>
      </c>
      <c r="D21" s="40">
        <v>1</v>
      </c>
      <c r="E21" s="3">
        <v>4354</v>
      </c>
      <c r="F21" s="3">
        <v>4354</v>
      </c>
    </row>
    <row r="22" spans="1:11" ht="52.2" customHeight="1" x14ac:dyDescent="0.3">
      <c r="A22" s="41" t="s">
        <v>40</v>
      </c>
      <c r="B22" s="3" t="s">
        <v>39</v>
      </c>
      <c r="C22" s="21" t="s">
        <v>41</v>
      </c>
      <c r="D22" s="40">
        <v>1</v>
      </c>
      <c r="E22" s="3">
        <v>108240</v>
      </c>
      <c r="F22" s="3">
        <v>108240</v>
      </c>
    </row>
    <row r="23" spans="1:11" ht="142.80000000000001" customHeight="1" x14ac:dyDescent="0.3">
      <c r="A23" s="41" t="s">
        <v>42</v>
      </c>
      <c r="B23" s="3" t="s">
        <v>43</v>
      </c>
      <c r="C23" s="21" t="s">
        <v>44</v>
      </c>
      <c r="D23" s="40">
        <v>1</v>
      </c>
      <c r="E23" s="3">
        <v>24725</v>
      </c>
      <c r="F23" s="3">
        <v>24725</v>
      </c>
    </row>
    <row r="24" spans="1:11" ht="43.2" customHeight="1" x14ac:dyDescent="0.3">
      <c r="A24" s="41" t="s">
        <v>45</v>
      </c>
      <c r="B24" s="3" t="s">
        <v>46</v>
      </c>
      <c r="C24" s="21" t="s">
        <v>32</v>
      </c>
      <c r="D24" s="40">
        <v>86</v>
      </c>
      <c r="E24" s="3">
        <f>F24/D24</f>
        <v>286</v>
      </c>
      <c r="F24" s="3">
        <v>24596</v>
      </c>
    </row>
    <row r="25" spans="1:11" ht="57.6" customHeight="1" x14ac:dyDescent="0.3">
      <c r="A25" s="41" t="s">
        <v>47</v>
      </c>
      <c r="B25" s="3" t="s">
        <v>48</v>
      </c>
      <c r="C25" s="21" t="s">
        <v>49</v>
      </c>
      <c r="D25" s="40">
        <v>14.97</v>
      </c>
      <c r="E25" s="42">
        <f>F25/D25</f>
        <v>455.11022044088173</v>
      </c>
      <c r="F25" s="3">
        <v>6813</v>
      </c>
    </row>
    <row r="26" spans="1:11" ht="29.4" customHeight="1" x14ac:dyDescent="0.3">
      <c r="A26" s="41" t="s">
        <v>50</v>
      </c>
      <c r="B26" s="3" t="s">
        <v>51</v>
      </c>
      <c r="C26" s="21" t="s">
        <v>32</v>
      </c>
      <c r="D26" s="40">
        <v>18</v>
      </c>
      <c r="E26" s="42">
        <f>F26/D26</f>
        <v>286</v>
      </c>
      <c r="F26" s="3">
        <v>5148</v>
      </c>
    </row>
    <row r="27" spans="1:11" x14ac:dyDescent="0.3">
      <c r="A27" s="41" t="s">
        <v>52</v>
      </c>
      <c r="B27" s="43"/>
      <c r="C27" s="43"/>
      <c r="D27" s="43"/>
      <c r="E27" s="44"/>
      <c r="F27" s="45">
        <f>SUM(F16:F26)</f>
        <v>182618</v>
      </c>
      <c r="K27" s="38"/>
    </row>
    <row r="28" spans="1:11" x14ac:dyDescent="0.3">
      <c r="A28" s="46"/>
      <c r="B28" s="47"/>
      <c r="C28" s="47"/>
      <c r="D28" s="47"/>
      <c r="E28" s="48"/>
      <c r="F28" s="47"/>
    </row>
    <row r="29" spans="1:11" x14ac:dyDescent="0.3">
      <c r="A29" s="49" t="s">
        <v>53</v>
      </c>
      <c r="B29" s="49"/>
      <c r="C29" s="49"/>
      <c r="D29" s="49"/>
      <c r="E29" s="49"/>
      <c r="F29" s="49"/>
    </row>
    <row r="30" spans="1:11" x14ac:dyDescent="0.3">
      <c r="A30" s="49" t="s">
        <v>54</v>
      </c>
      <c r="B30" s="49"/>
      <c r="C30" s="49"/>
      <c r="D30" s="49"/>
      <c r="E30" s="49"/>
      <c r="F30" s="49"/>
    </row>
  </sheetData>
  <mergeCells count="18">
    <mergeCell ref="E11:E12"/>
    <mergeCell ref="F11:F12"/>
    <mergeCell ref="A13:D13"/>
    <mergeCell ref="A14:F14"/>
    <mergeCell ref="A29:F29"/>
    <mergeCell ref="A30:F30"/>
    <mergeCell ref="C7:D7"/>
    <mergeCell ref="C8:D8"/>
    <mergeCell ref="C9:D9"/>
    <mergeCell ref="C10:D10"/>
    <mergeCell ref="B11:B12"/>
    <mergeCell ref="C11:D12"/>
    <mergeCell ref="A1:I1"/>
    <mergeCell ref="A2:I2"/>
    <mergeCell ref="C3:D3"/>
    <mergeCell ref="A4:F4"/>
    <mergeCell ref="C5:D5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акт 2020 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2021-04-02T06:57:30Z</dcterms:created>
  <dcterms:modified xsi:type="dcterms:W3CDTF">2021-04-02T06:58:08Z</dcterms:modified>
</cp:coreProperties>
</file>