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24" windowWidth="22980" windowHeight="9288"/>
  </bookViews>
  <sheets>
    <sheet name="Годовой акт за 2025 г." sheetId="1" r:id="rId1"/>
  </sheets>
  <externalReferences>
    <externalReference r:id="rId2"/>
  </externalReferences>
  <calcPr calcId="144525"/>
</workbook>
</file>

<file path=xl/calcChain.xml><?xml version="1.0" encoding="utf-8"?>
<calcChain xmlns="http://schemas.openxmlformats.org/spreadsheetml/2006/main">
  <c r="F53" i="1" l="1"/>
  <c r="E50" i="1"/>
  <c r="E48" i="1"/>
  <c r="F43" i="1"/>
  <c r="F14" i="1"/>
  <c r="E13" i="1"/>
  <c r="F12" i="1"/>
  <c r="F9" i="1"/>
  <c r="F8" i="1"/>
  <c r="E8" i="1"/>
  <c r="F7" i="1"/>
  <c r="E7" i="1"/>
  <c r="E6" i="1"/>
  <c r="F6" i="1" s="1"/>
  <c r="F5" i="1"/>
  <c r="F45" i="1" s="1"/>
</calcChain>
</file>

<file path=xl/sharedStrings.xml><?xml version="1.0" encoding="utf-8"?>
<sst xmlns="http://schemas.openxmlformats.org/spreadsheetml/2006/main" count="108" uniqueCount="91">
  <si>
    <t>ГОДОВОЙ АКТ за 2025 год</t>
  </si>
  <si>
    <t>приёмки оказанных услуг и  выполненных работ по содержанию и текущему ремонту общего имущества в многоквартирном доме № 11 по ул. Лесная, пгт. Хелюля, г. Сортавала, РК за период с 01.01.2025 года по 31.12.2025 года.</t>
  </si>
  <si>
    <t>Наименование вида работы (услуги)</t>
  </si>
  <si>
    <t>Периодичность  количественный показатель выполненной работы (оказанной услуги)</t>
  </si>
  <si>
    <t>Единица измерения работы (услуги)</t>
  </si>
  <si>
    <t>Стоимость / сметная стоимость выполненной работы (оказанной услуги) за единицу</t>
  </si>
  <si>
    <t>Цена выполненной работы (оказанной услуги), в рублях</t>
  </si>
  <si>
    <t>СОДЕРЖАНИЕ ОБЩЕГО ИМУЩЕСТВА (обслуживаемая площадь -1116 кв.м.)</t>
  </si>
  <si>
    <t xml:space="preserve">Уборка лестничных клеток                </t>
  </si>
  <si>
    <t xml:space="preserve">ежедневно    </t>
  </si>
  <si>
    <r>
      <t>руб./ м</t>
    </r>
    <r>
      <rPr>
        <vertAlign val="superscript"/>
        <sz val="11"/>
        <color theme="1"/>
        <rFont val="Calibri"/>
        <family val="2"/>
        <charset val="204"/>
        <scheme val="minor"/>
      </rPr>
      <t>2</t>
    </r>
  </si>
  <si>
    <t>с 01.01.2025 г. по 30.06.2025 г. -      3,48 руб./кв.м.;         с 01.07.2025 по 31.12.2025 г. -      3,83 руб./кв.м.</t>
  </si>
  <si>
    <t>перерасчет</t>
  </si>
  <si>
    <t xml:space="preserve">Содержание придомовой территории </t>
  </si>
  <si>
    <t>6 раз в неделю</t>
  </si>
  <si>
    <t>с 01.01.2025 г. по 30.06.2025 г. -      3,68 руб./кв.м.;         с 01.07.2025 по 31.12.2025 г. -      4,05 руб./кв.м.</t>
  </si>
  <si>
    <t>Скашивание травы на придомовой территории на первый раз - 27.06.2025 г.,22.07.2025 г.,24.09.2025 г.</t>
  </si>
  <si>
    <t>Доставка подсыпного материала для дворника - 11.12.2025 г.</t>
  </si>
  <si>
    <t>Дератизация подвального помещения</t>
  </si>
  <si>
    <t>ежемесячно</t>
  </si>
  <si>
    <t>с 01.01.2025 г. по 30.06.2025 г. -      0,22 руб./кв.м.;         с 01.07.2025 по 31.12.2025 г. -      0,24 руб./кв.м.</t>
  </si>
  <si>
    <t>Промывка, гидравлические испытания системы отопления системы отопления МКД, сдача выполненных работ представителю ООО "Петербургтеплоэнерго". Проверка (устранение нарушений) технического состояния ИТП и УУТЭ: наличие , исправность манометров, термометров; исправность фильтров (грязевиков), запорной арматуры; изоляция , опознавательная окраска и направление потоков на трубопроводах; наличие принципиальной схемы ИТП, наличие названий и номеров, согласно принципиальной схемы; уборка ИПТ: сметание пыли с труб системы отопления, протирка манометров, термометров, протирка шкафа с прибором учета тепловой энергии , освобождение ИПТ от посторонних предметов.</t>
  </si>
  <si>
    <t xml:space="preserve">1 раз перед началом отопительного сезона          2025-2026гг.    (14.08.2025 г.) </t>
  </si>
  <si>
    <t>руб./ м2</t>
  </si>
  <si>
    <t>Содержание внутридомовых  инженерных сетей водоснабжения, теплоснабжения, канализации, электроснабжения,  в т.ч. мелкий  до 2-х метров ремонт сетей - согласно минимального перечня, в т.ч.:</t>
  </si>
  <si>
    <t>ежедневно</t>
  </si>
  <si>
    <t>с 01.01.2025 г. по 30.06.2025 г. -      4,82руб./кв.м.;         с 01.07.2025 по 31.12.2025 г. -      5,35 руб./кв.м.</t>
  </si>
  <si>
    <t>опрессовка 2200</t>
  </si>
  <si>
    <t>Плановое снятие показаний ОДПУ ХВС - 10.01.2025 г.,10.02.2025 г.,11.03.2025 г.,11.04.2025 г.,08.05.2025 г.,11.06.2025 г.,11.07.2025 г.,09.08.2025 г.,10.09.2025 г., 10.10.2025 г.,10.11.2025 г.,10.12.2025 г.</t>
  </si>
  <si>
    <t>Плановая проверка работоспособности УУТЭ (узел учета тепловой энергии) - 10.01.2025 г.,10.02.2025 г.,11.03.2025 г., 19.03.2025 г., 26.03.2025 г.,11.04.2025 г., 18.04.2025 г., 25.04.2025 г.,08.05.2025 г.,03.10.2025, 10.10.2025, 17.10.2025 г.,05.11.2025, 13.11.2025 г., 20.11.2025 г.,27.11.2025 г.,05.12.2025 г., 11.12.2025 г., 15.12.2025 г., 19.12.2025 г.,26.12.2025 г.</t>
  </si>
  <si>
    <t>Снятие показаний ОДПУ ТЭ
Снятие архивных данных УУТЭ за январь   2025 г. - 21.01.2025 г.</t>
  </si>
  <si>
    <t>Снятие показаний ОДПУ ТЭ
Снятие архивных данных УУТЭ за февраля   2025 г. - 18.02.2025 г.</t>
  </si>
  <si>
    <t>Снятие показаний ОДПУ ТЭ
Снятие архивных данных УУТЭ за март   2025 г. - 19.03.2025 г.</t>
  </si>
  <si>
    <t>Снятие показаний ОДПУ ТЭ
Снятие архивных данных УУТЭ за апрель   2025 г. - 18.04.2025 г.</t>
  </si>
  <si>
    <t>Снятие показаний ОДПУ ТЭ
Снятие архивных данных УУТЭ за май   2025 г. - 21.05.2025 г.</t>
  </si>
  <si>
    <t>Снятие показаний ОДПУ ТЭ
Снятие архивных данных УУТЭ за октябрь  2025 г. - 20.10.2025 г.</t>
  </si>
  <si>
    <t>Снятие показаний ОДПУ ТЭ
Снятие архивных данных УУТЭ за ноябрь  2025 г. - 20.11.2025 г.</t>
  </si>
  <si>
    <t>Снятие показаний ОДПУ ТЭ
Снятие архивных данных УУТЭ за декабрь  2025 г. - 19.12.2025 г.</t>
  </si>
  <si>
    <t>Снятие показаний ИПУ ЭЭ - 22.01.2025 г.,21.02.2025 г., 21.03.2025 г.,22.04.2025 г.,22.05.2025 г.,20.06.2025 г.,20.07.2025 г.,21.08.2025 г.,23.09.2025 г.,22.10.2025 г., 21.11.2025 г., 22.12.2025 г.</t>
  </si>
  <si>
    <t>Снятие показаний ОДПУ ЭЭ - 22.01.2025 г.,21.02.2025 г., 21.03.2025 г.,22.04.2025 г.,22.05.2025 г.,20.06.2025 г.,20.07.2025 г.,21.08.2025 г.,23.09.2025 г.,22.10.2025 г., 21.11.2025 г., 22.12.2025 г.</t>
  </si>
  <si>
    <t>Профилактический осмотр общедомовых электрических сетей и этажных щитков , осмотр эл. сети в подвалах и на чердаках , осмотр ВРУ (осмотр общедомовых электрических сетей и этажных щитков с подтяжкой контактных соединений и проверкой надежности заземляющих контактов и соединений. Осмотр эл. сети в технических подвалах и на чердаках, в т.ч. распаянных и протяжных коробок и ящиков с удалением из них влаги и ржавчины. Осмотр ВРУ вводных и этажных шкафов с подтяжкой контактных соединений, проверка) - 1 раз в месяц ( 22.01.2025 г.,21.02.2025 г., 21.03.2025 г.,22.04.2025 г.,22.05.2025 г.,20.06.2025 г.,20.07.2025 г.,21.08.2025 г.,23.09.2025 г.,22.10.2025 г., 21.11.2025 г., 22.12.2025 г.)</t>
  </si>
  <si>
    <t>Плановый осмотр, выполняемых работ для надлежащего содержания оборудования систем технического обеспечения, входящих в состав общего имущества в многоквартирном  доме (выход на кровлю, входы в подвальные помещения, тех. Этажи, приямки, оконные проемы, входы в подъезды - в т.ч. и наличие запирающих устройств) - ежемесячно 27.01.2025 г.,28.02.2025 г.,27.03.2025 г.,25.04.2025 г.,26.05.2025 г.,25.06.2025 г.,21.07.2025 г.,25.08.2025 г.,25.09.2025 г.,24.10.2025 г.,25.11.2025 г.,25.12.2025 г.</t>
  </si>
  <si>
    <t>Осмотр состояния плотности притворов входных дверей, самозакрывающихся устройств (доводчики, пружины), ограничителей хода дверей (остановы) -27.01.2025 г.,28.02.2025 г.,27.03.2025 г.,25.04.2025 г.,26.05.2025 г.,25.06.2025 г.,21.07.2025 г.,25.08.2025 г.,25.09.2025 г.,24.10.2025 г.,25.11.2025 г.,25.12.2025 г.</t>
  </si>
  <si>
    <t>Осмотр подвальных помещений, слуховых окон, приямков, наличие запирающих устройств - 27.01.2025 г.,28.02.2025 г.,27.03.2025 г.,25.04.2025 г.,26.05.2025 г.,25.06.2025 г.,21.07.2025 г.,25.08.2025 г.,25.09.2025 г.,24.10.2025 г.,25.11.2025 г.,25.12.2025 г.</t>
  </si>
  <si>
    <t>Осмотр оконных и дверных заполнений помещений, относящихся к общему имуществу в многоквартирном доме - 27.01.2025 г.,28.02.2025 г.,27.03.2025 г.,25.04.2025 г.,26.05.2025 г.,25.06.2025 г.,21.07.2025 г.,25.08.2025 г.,25.09.2025 г.,24.10.2025 г.,25.11.2025 г.,25.12.2025 г.</t>
  </si>
  <si>
    <t>Прочистка врезки холодного водоснабжения в кв. № 17 - 26.02.2025 г.</t>
  </si>
  <si>
    <t>Промывка и прочистка ПРЭМов - 2 шт в УУТЭ (узел учета тепловой энергии) - 24.03.2025 г.</t>
  </si>
  <si>
    <t>Устранение засоров внутренних канализационных трубопроводов диам. 100 мм в подвальном помещении № 2 через выпускной колодец - 12 м.п.  - 01.04.2025 г.</t>
  </si>
  <si>
    <t>Размещение на информационных стендах в подъезде №№ 1, 2 годового отчета за 2024 год по содержанию и ремонту общего имущества в МКД № 11 по ул. Лесная, пгт. Хелюля. Информацию о состоянии лицевого счета за период с 01.01.2024 г. по 31.12.2024 г. - 24.04.2025 г.</t>
  </si>
  <si>
    <t>Проверка и прочистка вентиляционного канала в санузле в кв. № 24 - 24.04.2025 г.</t>
  </si>
  <si>
    <t xml:space="preserve"> Профилактическая прочистка и промывка трубопроводов системы канализации МКД, в т.ч. осмотр, прочистка и промывка, проверка на герметичность мест соединения, проверка частей канализации изготовленной из полимерных материалов на наличие сколов, трещин, надрезов, ремонта вышедших из строя небольших участков трубопроводов, осмотр бесперебойной работы канализационных выпусков, смотровых колодцев дворовой сети. Фиксация мест наружной коррозии для стальных трубопроводов, возможных прогибов трубопроводов, надежности крепления - 07.05.2025 г.,14.08.2025 г.</t>
  </si>
  <si>
    <t>Закрытие системы теплоснабжения в доме в связи с окончанием отопительного периода 2024-2025 гг согласно Приказа № 120 от 16.05.2025 года Министерства строительства ЖКХ и энергетики РК - об окончании отопительного периода 2024-2025 гг. - 20.05.2025 г.</t>
  </si>
  <si>
    <t>Размещение на информационном стенде в подъезде №№ 1,2 копии Протокола № 1,2 очередного общего собрания собственников помещений в многоквартирном доме от 18.06.2025 года в МКД - 19.08.2025 г.</t>
  </si>
  <si>
    <t>Осмотр линий электрических сетей, арматуры и электрооборудования на лестничной клетки - нет света в квартире № 5 - 17.09.2025 г., 18.09.2025 гг.</t>
  </si>
  <si>
    <t>Открытие системы теплоснабжения в доме - 29.09.2025 г.</t>
  </si>
  <si>
    <t>Промывка и прочистка ПРЭМов - 2 шт. в УУТЭ - 24.11.2025 г.</t>
  </si>
  <si>
    <t>Аварийно-диспетчерская служба</t>
  </si>
  <si>
    <r>
      <t>руб./ м</t>
    </r>
    <r>
      <rPr>
        <b/>
        <vertAlign val="superscript"/>
        <sz val="11"/>
        <color theme="1"/>
        <rFont val="Calibri"/>
        <family val="2"/>
        <charset val="204"/>
        <scheme val="minor"/>
      </rPr>
      <t>2</t>
    </r>
  </si>
  <si>
    <t>с 01.01.2025 г. по 30.06.2025 г. -      2,68 руб./кв.м.;         с 01.07.2025 по 31.12.2025 г. -      2,90 руб./кв.м.</t>
  </si>
  <si>
    <t xml:space="preserve"> Устранение утечки на стояке водоотведения (ревизия) в санузле в кв. № 14 - 29.07.2025 г.</t>
  </si>
  <si>
    <t>Итого по содержанию:</t>
  </si>
  <si>
    <t>РЕМОНТ ОБЩЕГО ИМУЩЕСТВА</t>
  </si>
  <si>
    <t xml:space="preserve">Фактический объем выполненных работ </t>
  </si>
  <si>
    <t>Окраска скамеек  на 2 раза  у подъезда №№ 1,2</t>
  </si>
  <si>
    <t>август 2025 г.</t>
  </si>
  <si>
    <t>шт.</t>
  </si>
  <si>
    <t>Ремонт металлической урны, подъезд № 2 (сварочные работы)</t>
  </si>
  <si>
    <t>ноябрь 2025 г.</t>
  </si>
  <si>
    <t>Замена манометров и термометров вузле учета тепловой энергии.</t>
  </si>
  <si>
    <t>Замена неисправного светильника на 2-м  этаже в подъезде № 2</t>
  </si>
  <si>
    <t>декабрь 2025 г.</t>
  </si>
  <si>
    <t>Замена светодиодного светильника 60 ВТ в опоре уличного освещения напротив подъезда № 1.</t>
  </si>
  <si>
    <t>Итого по ремонту:</t>
  </si>
  <si>
    <t xml:space="preserve">2. Всего за период с "01" января 2025 года по "31" декабря 2025 года выполнено работ (оказано услуг): </t>
  </si>
  <si>
    <t xml:space="preserve">по содержанию общего имущества и ремонту общего имущества на общую сумму 202922,28 рублей (двести две тысячи девятьсот двадцать два рубля 28 копеек) </t>
  </si>
  <si>
    <t>по текущему ремонту общего имущества 18130 рублей ( восемнадцать тысяч сто тридцать рублей  00 копеек)</t>
  </si>
  <si>
    <t>3. Работы (услуги) выполнены (оказаны) полностью, в установленные сроки, с надлежащим качеством.</t>
  </si>
  <si>
    <t>4. Претензий по выполнению условий Договора Стороны друг к другу не имеют.</t>
  </si>
  <si>
    <t>Настоящий Акт составлен в 2-х экземплярах, имеющих одинаковую юридическую силу, по одному для каждой их Сторон.</t>
  </si>
  <si>
    <t>5. Состояние расчетов на 01.01.2026 года</t>
  </si>
  <si>
    <t>Дебиторская задолженность *</t>
  </si>
  <si>
    <t xml:space="preserve">по содержанию общего имущества и ремонту общего имущества на общую сумму  70364,74 рублей ( семьдесят  тысяч   триста шестьдесят четыре рубля 74  копейки) </t>
  </si>
  <si>
    <t>управление   9712,37 рублей ( девять тысяч  семьсот двенадцать рублей  37 копеек)</t>
  </si>
  <si>
    <t>Кредиторская задолженность*</t>
  </si>
  <si>
    <t>по текущему ремонту общего имущества   247407,19 рублей ( двести сорок семь  тысяч четыреста семь рублей    19 копеек)</t>
  </si>
  <si>
    <t xml:space="preserve">ДЗ* - Задолженность собственников в пользу ООО УК "Эталон" </t>
  </si>
  <si>
    <t>КЗ* - Задолженность ООО УК "Эталон" в пользу собственников.</t>
  </si>
  <si>
    <t>Подписи Сторон:</t>
  </si>
  <si>
    <t>Исполнитель  -  Директор ООО УК "Эталон"  Цыганова Эльвира Викторовна____________________________</t>
  </si>
  <si>
    <t xml:space="preserve">Заказчик  - Председатель Совета дома № 11 по ул. Лесная, пгт. Хелюля, г. Сортавала </t>
  </si>
  <si>
    <t xml:space="preserve">                                                                             Никифорова Людмила Васильевна ___________________________</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</si>
</sst>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р_._-;\-* #,##0.00_р_._-;_-* \-??_р_._-;_-@_-"/>
  </numFmts>
  <fonts count="17" x14ac:knownFonts="1">
    <font>
      <sz val="11"/>
      <color theme="1"/>
      <name val="Calibri"/>
      <family val="2"/>
      <charset val="204"/>
      <scheme val="minor"/>
    </font>
    <font>
      <b/>
      <sz val="11"/>
      <color theme="1"/>
      <name val="Calibri"/>
      <family val="2"/>
      <charset val="204"/>
      <scheme val="minor"/>
    </font>
    <font>
      <sz val="9"/>
      <color theme="1"/>
      <name val="Calibri"/>
      <family val="2"/>
      <charset val="204"/>
      <scheme val="minor"/>
    </font>
    <font>
      <b/>
      <sz val="10"/>
      <color theme="1"/>
      <name val="Calibri"/>
      <family val="2"/>
      <charset val="204"/>
      <scheme val="minor"/>
    </font>
    <font>
      <vertAlign val="superscript"/>
      <sz val="11"/>
      <color theme="1"/>
      <name val="Calibri"/>
      <family val="2"/>
      <charset val="204"/>
      <scheme val="minor"/>
    </font>
    <font>
      <b/>
      <sz val="8"/>
      <color theme="1"/>
      <name val="Calibri"/>
      <family val="2"/>
      <charset val="204"/>
      <scheme val="minor"/>
    </font>
    <font>
      <i/>
      <sz val="9"/>
      <color theme="1"/>
      <name val="Calibri"/>
      <family val="2"/>
      <charset val="204"/>
      <scheme val="minor"/>
    </font>
    <font>
      <sz val="8"/>
      <color theme="1"/>
      <name val="Calibri"/>
      <family val="2"/>
      <charset val="204"/>
      <scheme val="minor"/>
    </font>
    <font>
      <b/>
      <sz val="9"/>
      <color theme="1"/>
      <name val="Calibri"/>
      <family val="2"/>
      <charset val="204"/>
      <scheme val="minor"/>
    </font>
    <font>
      <i/>
      <sz val="9"/>
      <name val="Calibri"/>
      <family val="2"/>
      <charset val="204"/>
      <scheme val="minor"/>
    </font>
    <font>
      <u/>
      <sz val="11"/>
      <color theme="10"/>
      <name val="Calibri"/>
      <family val="2"/>
      <charset val="204"/>
      <scheme val="minor"/>
    </font>
    <font>
      <b/>
      <vertAlign val="superscript"/>
      <sz val="11"/>
      <color theme="1"/>
      <name val="Calibri"/>
      <family val="2"/>
      <charset val="204"/>
      <scheme val="minor"/>
    </font>
    <font>
      <sz val="10"/>
      <color theme="1"/>
      <name val="Times New Roman"/>
      <family val="1"/>
      <charset val="204"/>
    </font>
    <font>
      <sz val="9"/>
      <color theme="1"/>
      <name val="Calibri"/>
      <family val="2"/>
      <charset val="204"/>
    </font>
    <font>
      <sz val="10"/>
      <color theme="1"/>
      <name val="Calibri"/>
      <family val="2"/>
      <charset val="204"/>
      <scheme val="minor"/>
    </font>
    <font>
      <sz val="8"/>
      <name val="Arial"/>
      <family val="2"/>
    </font>
    <font>
      <sz val="10"/>
      <name val="Arial Cyr"/>
      <family val="2"/>
      <charset val="204"/>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4">
    <xf numFmtId="0" fontId="0" fillId="0" borderId="0"/>
    <xf numFmtId="0" fontId="10" fillId="0" borderId="0" applyNumberFormat="0" applyFill="0" applyBorder="0" applyAlignment="0" applyProtection="0"/>
    <xf numFmtId="0" fontId="15" fillId="0" borderId="0"/>
    <xf numFmtId="164" fontId="16" fillId="0" borderId="0" applyFill="0" applyBorder="0" applyAlignment="0" applyProtection="0"/>
  </cellStyleXfs>
  <cellXfs count="83">
    <xf numFmtId="0" fontId="0" fillId="0" borderId="0" xfId="0"/>
    <xf numFmtId="0" fontId="1" fillId="0" borderId="0" xfId="0" applyFont="1" applyFill="1" applyAlignment="1">
      <alignment horizontal="center"/>
    </xf>
    <xf numFmtId="0" fontId="1" fillId="0" borderId="0" xfId="0" applyFont="1" applyFill="1" applyAlignment="1">
      <alignment horizont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0" fillId="0" borderId="0" xfId="0" applyFill="1"/>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0" fillId="0" borderId="5"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2" fontId="5" fillId="0" borderId="5" xfId="0" applyNumberFormat="1" applyFont="1" applyFill="1" applyBorder="1" applyAlignment="1">
      <alignment horizontal="center" vertical="center" wrapText="1"/>
    </xf>
    <xf numFmtId="2" fontId="0" fillId="0" borderId="5" xfId="0" applyNumberFormat="1" applyFont="1" applyFill="1" applyBorder="1" applyAlignment="1">
      <alignment horizontal="center" vertical="center" wrapText="1"/>
    </xf>
    <xf numFmtId="0" fontId="2" fillId="0" borderId="6" xfId="0" applyFont="1" applyFill="1" applyBorder="1" applyAlignment="1">
      <alignment horizontal="left" vertical="center" wrapText="1"/>
    </xf>
    <xf numFmtId="0" fontId="0" fillId="0" borderId="6" xfId="0" applyFont="1" applyFill="1" applyBorder="1" applyAlignment="1">
      <alignment horizontal="center" vertical="center"/>
    </xf>
    <xf numFmtId="2" fontId="0" fillId="0" borderId="1" xfId="0" applyNumberFormat="1" applyFill="1" applyBorder="1" applyAlignment="1">
      <alignment horizontal="center"/>
    </xf>
    <xf numFmtId="0" fontId="0" fillId="0" borderId="1" xfId="0" applyFill="1" applyBorder="1" applyAlignment="1">
      <alignment horizontal="center"/>
    </xf>
    <xf numFmtId="0" fontId="2" fillId="0" borderId="7" xfId="0" applyFont="1" applyFill="1" applyBorder="1" applyAlignment="1">
      <alignment horizontal="left" vertical="center" wrapText="1"/>
    </xf>
    <xf numFmtId="0" fontId="0" fillId="0" borderId="7" xfId="0" applyFont="1" applyFill="1" applyBorder="1" applyAlignment="1">
      <alignment horizontal="center" vertical="center"/>
    </xf>
    <xf numFmtId="0" fontId="2" fillId="0" borderId="5" xfId="0" applyFont="1" applyFill="1" applyBorder="1" applyAlignment="1">
      <alignment horizontal="left" vertical="center" wrapText="1"/>
    </xf>
    <xf numFmtId="0" fontId="0" fillId="0" borderId="5" xfId="0" applyFont="1" applyFill="1" applyBorder="1" applyAlignment="1">
      <alignment horizontal="center" vertical="center" wrapText="1"/>
    </xf>
    <xf numFmtId="0" fontId="0" fillId="0" borderId="8" xfId="0" applyFont="1" applyFill="1" applyBorder="1" applyAlignment="1">
      <alignment horizontal="center" vertical="center"/>
    </xf>
    <xf numFmtId="0" fontId="0" fillId="0" borderId="9" xfId="0" applyFont="1" applyFill="1" applyBorder="1" applyAlignment="1">
      <alignment horizontal="center" vertical="center"/>
    </xf>
    <xf numFmtId="2" fontId="5" fillId="0" borderId="5" xfId="0" applyNumberFormat="1" applyFont="1" applyFill="1" applyBorder="1" applyAlignment="1">
      <alignment horizontal="center" vertical="center" wrapText="1"/>
    </xf>
    <xf numFmtId="2" fontId="0" fillId="0" borderId="5"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3" xfId="0" applyFont="1" applyFill="1" applyBorder="1" applyAlignment="1">
      <alignment horizontal="left" vertical="center" wrapText="1"/>
    </xf>
    <xf numFmtId="2" fontId="5" fillId="0" borderId="6" xfId="0" applyNumberFormat="1" applyFont="1" applyFill="1" applyBorder="1" applyAlignment="1">
      <alignment horizontal="center" vertical="center" wrapText="1"/>
    </xf>
    <xf numFmtId="2" fontId="0" fillId="0" borderId="6" xfId="0" applyNumberFormat="1" applyFont="1" applyFill="1" applyBorder="1" applyAlignment="1">
      <alignment horizontal="center" vertical="center" wrapText="1"/>
    </xf>
    <xf numFmtId="2" fontId="5" fillId="0" borderId="7" xfId="0" applyNumberFormat="1" applyFont="1" applyFill="1" applyBorder="1" applyAlignment="1">
      <alignment horizontal="center" vertical="center" wrapText="1"/>
    </xf>
    <xf numFmtId="2" fontId="0" fillId="0" borderId="7" xfId="0" applyNumberFormat="1" applyFont="1" applyFill="1" applyBorder="1" applyAlignment="1">
      <alignment horizontal="center" vertical="center" wrapText="1"/>
    </xf>
    <xf numFmtId="0" fontId="2" fillId="0" borderId="1" xfId="0" applyFont="1" applyFill="1" applyBorder="1" applyAlignment="1">
      <alignment vertical="center" wrapText="1"/>
    </xf>
    <xf numFmtId="0" fontId="0" fillId="0" borderId="1" xfId="0" applyFont="1" applyFill="1" applyBorder="1" applyAlignment="1">
      <alignment horizontal="center" vertical="center"/>
    </xf>
    <xf numFmtId="2" fontId="7" fillId="0" borderId="1" xfId="0" applyNumberFormat="1" applyFont="1" applyFill="1" applyBorder="1" applyAlignment="1">
      <alignment horizontal="center" wrapText="1"/>
    </xf>
    <xf numFmtId="2" fontId="0" fillId="0" borderId="1" xfId="0" applyNumberFormat="1" applyFont="1" applyFill="1" applyBorder="1" applyAlignment="1">
      <alignment horizontal="center"/>
    </xf>
    <xf numFmtId="0" fontId="2" fillId="0" borderId="1" xfId="0" applyFont="1" applyFill="1" applyBorder="1" applyAlignment="1">
      <alignment wrapText="1"/>
    </xf>
    <xf numFmtId="0" fontId="0" fillId="0" borderId="1" xfId="0" applyFont="1" applyFill="1" applyBorder="1" applyAlignment="1">
      <alignment horizontal="center" vertical="center"/>
    </xf>
    <xf numFmtId="2" fontId="8" fillId="0" borderId="5" xfId="0" applyNumberFormat="1" applyFont="1" applyFill="1" applyBorder="1" applyAlignment="1">
      <alignment horizontal="center" vertical="center" wrapText="1"/>
    </xf>
    <xf numFmtId="2" fontId="0" fillId="0" borderId="1" xfId="0" applyNumberFormat="1" applyFont="1" applyFill="1" applyBorder="1" applyAlignment="1">
      <alignment horizontal="center" vertical="center"/>
    </xf>
    <xf numFmtId="0" fontId="9" fillId="0" borderId="1" xfId="0" applyFont="1" applyFill="1" applyBorder="1" applyAlignment="1">
      <alignment horizontal="left" wrapText="1"/>
    </xf>
    <xf numFmtId="2" fontId="8" fillId="0" borderId="6" xfId="0" applyNumberFormat="1" applyFont="1" applyFill="1" applyBorder="1" applyAlignment="1">
      <alignment horizontal="center" vertical="center" wrapText="1"/>
    </xf>
    <xf numFmtId="0" fontId="9" fillId="0" borderId="2" xfId="0" applyFont="1" applyFill="1" applyBorder="1" applyAlignment="1">
      <alignment horizontal="left" wrapText="1"/>
    </xf>
    <xf numFmtId="0" fontId="9" fillId="0" borderId="4" xfId="0" applyFont="1" applyFill="1" applyBorder="1" applyAlignment="1">
      <alignment horizontal="left" wrapText="1"/>
    </xf>
    <xf numFmtId="0" fontId="9" fillId="0" borderId="3" xfId="0" applyFont="1" applyFill="1" applyBorder="1" applyAlignment="1">
      <alignment horizontal="left"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1" xfId="1" applyFont="1" applyFill="1" applyBorder="1" applyAlignment="1">
      <alignment horizontal="left" wrapText="1"/>
    </xf>
    <xf numFmtId="0" fontId="6" fillId="0" borderId="2" xfId="0" applyFont="1" applyFill="1" applyBorder="1" applyAlignment="1">
      <alignment horizontal="left" wrapText="1"/>
    </xf>
    <xf numFmtId="0" fontId="6" fillId="0" borderId="4" xfId="0" applyFont="1" applyFill="1" applyBorder="1" applyAlignment="1">
      <alignment horizontal="left" wrapText="1"/>
    </xf>
    <xf numFmtId="0" fontId="6" fillId="0" borderId="3" xfId="0" applyFont="1" applyFill="1" applyBorder="1" applyAlignment="1">
      <alignment horizontal="left" wrapText="1"/>
    </xf>
    <xf numFmtId="0" fontId="9" fillId="0" borderId="2" xfId="1" applyFont="1" applyFill="1" applyBorder="1" applyAlignment="1">
      <alignment horizontal="left" wrapText="1"/>
    </xf>
    <xf numFmtId="0" fontId="9" fillId="0" borderId="4" xfId="1" applyFont="1" applyFill="1" applyBorder="1" applyAlignment="1">
      <alignment horizontal="left" wrapText="1"/>
    </xf>
    <xf numFmtId="0" fontId="9" fillId="0" borderId="3" xfId="1" applyFont="1" applyFill="1" applyBorder="1" applyAlignment="1">
      <alignment horizontal="left" wrapText="1"/>
    </xf>
    <xf numFmtId="0" fontId="8" fillId="0" borderId="1" xfId="0" applyFont="1" applyFill="1" applyBorder="1" applyAlignment="1">
      <alignment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4" xfId="0" applyFont="1" applyFill="1" applyBorder="1" applyAlignment="1">
      <alignment horizontal="left" wrapText="1"/>
    </xf>
    <xf numFmtId="0" fontId="1" fillId="0" borderId="3" xfId="0" applyFont="1" applyFill="1" applyBorder="1" applyAlignment="1">
      <alignment horizontal="left" wrapText="1"/>
    </xf>
    <xf numFmtId="2" fontId="0" fillId="0" borderId="1" xfId="0" applyNumberFormat="1" applyFont="1" applyFill="1" applyBorder="1" applyAlignment="1">
      <alignment horizontal="center" vertical="center"/>
    </xf>
    <xf numFmtId="2" fontId="1" fillId="0" borderId="1" xfId="0" applyNumberFormat="1" applyFont="1" applyFill="1" applyBorder="1" applyAlignment="1">
      <alignment horizontal="center" vertical="center"/>
    </xf>
    <xf numFmtId="0" fontId="1" fillId="0" borderId="4" xfId="0" applyFont="1" applyFill="1" applyBorder="1" applyAlignment="1">
      <alignment horizontal="center" wrapText="1"/>
    </xf>
    <xf numFmtId="2" fontId="0" fillId="0" borderId="0" xfId="0" applyNumberFormat="1"/>
    <xf numFmtId="0" fontId="12" fillId="0" borderId="0" xfId="0" applyFont="1" applyFill="1" applyAlignment="1">
      <alignment vertical="center" wrapText="1"/>
    </xf>
    <xf numFmtId="17"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2" fontId="2" fillId="0" borderId="1" xfId="0" applyNumberFormat="1" applyFont="1" applyFill="1" applyBorder="1" applyAlignment="1">
      <alignment horizontal="center" vertical="center" wrapText="1"/>
    </xf>
    <xf numFmtId="0" fontId="13" fillId="0" borderId="0" xfId="0" applyFont="1" applyFill="1" applyAlignment="1">
      <alignment horizontal="center" vertical="center"/>
    </xf>
    <xf numFmtId="0" fontId="12" fillId="0" borderId="1" xfId="0" applyFont="1" applyFill="1" applyBorder="1" applyAlignment="1">
      <alignment vertical="center" wrapText="1"/>
    </xf>
    <xf numFmtId="0" fontId="13" fillId="0" borderId="1" xfId="0" applyFont="1" applyFill="1" applyBorder="1" applyAlignment="1">
      <alignment horizontal="center" vertical="center"/>
    </xf>
    <xf numFmtId="0" fontId="0" fillId="0" borderId="1" xfId="0" applyFont="1" applyFill="1" applyBorder="1" applyAlignment="1">
      <alignment horizontal="left" wrapText="1"/>
    </xf>
    <xf numFmtId="0" fontId="0" fillId="0" borderId="10" xfId="0" applyFont="1" applyFill="1" applyBorder="1" applyAlignment="1">
      <alignment horizontal="left" wrapText="1"/>
    </xf>
    <xf numFmtId="0" fontId="0" fillId="0" borderId="0" xfId="0" applyFont="1" applyFill="1" applyBorder="1" applyAlignment="1">
      <alignment horizontal="left" wrapText="1"/>
    </xf>
    <xf numFmtId="0" fontId="0" fillId="0" borderId="0" xfId="0" applyFont="1" applyFill="1" applyAlignment="1">
      <alignment horizontal="left" wrapText="1"/>
    </xf>
    <xf numFmtId="0" fontId="0" fillId="0" borderId="0" xfId="0" applyFont="1" applyFill="1" applyAlignment="1">
      <alignment horizontal="left"/>
    </xf>
    <xf numFmtId="0" fontId="1" fillId="0" borderId="0" xfId="0" applyFont="1" applyFill="1" applyBorder="1" applyAlignment="1">
      <alignment horizontal="left" wrapText="1"/>
    </xf>
    <xf numFmtId="0" fontId="14" fillId="0" borderId="0" xfId="0" applyFont="1" applyFill="1" applyAlignment="1">
      <alignment horizontal="left"/>
    </xf>
    <xf numFmtId="0" fontId="0" fillId="0" borderId="0" xfId="0" applyFont="1" applyFill="1"/>
    <xf numFmtId="0" fontId="14" fillId="0" borderId="0" xfId="0" applyFont="1" applyFill="1" applyAlignment="1">
      <alignment horizontal="left"/>
    </xf>
  </cellXfs>
  <cellStyles count="4">
    <cellStyle name="Гиперссылка" xfId="1" builtinId="8"/>
    <cellStyle name="Обычный" xfId="0" builtinId="0"/>
    <cellStyle name="Обычный 2" xfId="2"/>
    <cellStyle name="Финансовый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0;&#1050;&#1058;&#1067;%20&#1047;&#1040;%20&#1052;&#1045;&#1057;&#1071;&#1062;%20%20&#1051;&#1077;&#1089;&#1085;&#1072;&#1103;,%2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нварь 2016"/>
      <sheetName val="Февраль 2016 г."/>
      <sheetName val="март 2016 г."/>
      <sheetName val="апрель 2016 г."/>
      <sheetName val="июнь 2020 г."/>
      <sheetName val="июль 2020 г."/>
      <sheetName val="август 2020 г."/>
      <sheetName val="сентябрь 2020 г."/>
      <sheetName val="октябрь 2020 г."/>
      <sheetName val="ноябрь 2020 г."/>
      <sheetName val="декабрь 2020 г."/>
      <sheetName val="Годовой акт 2020 г. "/>
      <sheetName val="январь 2021 г."/>
      <sheetName val="февраль 2021 г."/>
      <sheetName val="март 2021 г."/>
      <sheetName val="апрель 2021 г."/>
      <sheetName val="май 2021 г."/>
      <sheetName val="июнь 2021 г."/>
      <sheetName val="июль 2021 г."/>
      <sheetName val="август 2021 г."/>
      <sheetName val="сентябрь 2021 г."/>
      <sheetName val="октябрь 2021 г."/>
      <sheetName val="ноябрь 2021 г."/>
      <sheetName val="декабрь 2021 г."/>
      <sheetName val="Годовой акт за 2021 год"/>
      <sheetName val="январь 2022 г."/>
      <sheetName val="февраль 2022 г."/>
      <sheetName val="март 2022 г. "/>
      <sheetName val="апрель 2022 г."/>
      <sheetName val="май 2022 г."/>
      <sheetName val="июнь 2022 г."/>
      <sheetName val="июль 2022 г."/>
      <sheetName val="август 2022г."/>
      <sheetName val="сентябрь 2022 г."/>
      <sheetName val="октябрь 2022 г."/>
      <sheetName val="ноябрь 2022 г."/>
      <sheetName val="декабрь 2022 г."/>
      <sheetName val="Годовой акт за 2022 г."/>
      <sheetName val="январь 2023 г."/>
      <sheetName val="февраль 2023 г."/>
      <sheetName val="март 2023 г."/>
      <sheetName val="апрель 2023 г."/>
      <sheetName val="май 2023 г. "/>
      <sheetName val="июнь 2023 г."/>
      <sheetName val="июль 2023 г."/>
      <sheetName val="август 2023 г."/>
      <sheetName val="сентябрь 2023 г."/>
      <sheetName val="октябрь 2023 г."/>
      <sheetName val="ноябрь 2023 г."/>
      <sheetName val="декабрь 2023 г."/>
      <sheetName val="Годовой акт за 2023 г."/>
      <sheetName val="январь 2024 г."/>
      <sheetName val="февраль 2024 г."/>
      <sheetName val="март 2024 г."/>
      <sheetName val="апрель 2024 г."/>
      <sheetName val="май 2024 г."/>
      <sheetName val="июнь 2024 г."/>
      <sheetName val="июль 2024 г."/>
      <sheetName val="август 2024 г."/>
      <sheetName val="сентябрь 2024 г."/>
      <sheetName val="октябрь 2024 г."/>
      <sheetName val="ноябрь 2024 г."/>
      <sheetName val="декабрь 2024 г."/>
      <sheetName val="Годовой акт за 2024 год."/>
      <sheetName val="январь 2025 г."/>
      <sheetName val="февраль 2025 г."/>
      <sheetName val="март 2025 г."/>
      <sheetName val="апрель 2025 г."/>
      <sheetName val="май 2025 г."/>
      <sheetName val="июнь 2025 г."/>
      <sheetName val="июль 2025 г."/>
      <sheetName val="август 2025 г."/>
      <sheetName val="сентябрь 2025 г."/>
      <sheetName val="октябрь 2025 г."/>
      <sheetName val="ноябрь 2025 г."/>
      <sheetName val="декабрь 2025 г."/>
      <sheetName val="Годовой акт за 2025 г."/>
      <sheetName val="январь 2026 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ow r="7">
          <cell r="F7">
            <v>3883.68</v>
          </cell>
        </row>
        <row r="8">
          <cell r="F8">
            <v>4106.88</v>
          </cell>
        </row>
        <row r="9">
          <cell r="F9">
            <v>245.52</v>
          </cell>
        </row>
        <row r="10">
          <cell r="F10">
            <v>5379.12</v>
          </cell>
        </row>
        <row r="21">
          <cell r="F21">
            <v>2990.88</v>
          </cell>
        </row>
      </sheetData>
      <sheetData sheetId="65">
        <row r="7">
          <cell r="F7">
            <v>3883.68</v>
          </cell>
        </row>
        <row r="8">
          <cell r="F8">
            <v>4106.88</v>
          </cell>
        </row>
        <row r="9">
          <cell r="F9">
            <v>245.52</v>
          </cell>
        </row>
        <row r="10">
          <cell r="F10">
            <v>5379.12</v>
          </cell>
        </row>
        <row r="22">
          <cell r="F22">
            <v>2990.88</v>
          </cell>
        </row>
      </sheetData>
      <sheetData sheetId="66">
        <row r="7">
          <cell r="F7">
            <v>3883.68</v>
          </cell>
        </row>
        <row r="8">
          <cell r="F8">
            <v>4106.88</v>
          </cell>
        </row>
        <row r="9">
          <cell r="F9">
            <v>245.52</v>
          </cell>
        </row>
        <row r="10">
          <cell r="F10">
            <v>5379.12</v>
          </cell>
        </row>
        <row r="22">
          <cell r="F22">
            <v>2990.88</v>
          </cell>
        </row>
      </sheetData>
      <sheetData sheetId="67">
        <row r="7">
          <cell r="F7">
            <v>3883.68</v>
          </cell>
        </row>
        <row r="8">
          <cell r="F8">
            <v>4106.88</v>
          </cell>
        </row>
        <row r="9">
          <cell r="F9">
            <v>245.52</v>
          </cell>
        </row>
        <row r="10">
          <cell r="F10">
            <v>5379.12</v>
          </cell>
        </row>
        <row r="24">
          <cell r="F24">
            <v>2990.88</v>
          </cell>
        </row>
      </sheetData>
      <sheetData sheetId="68">
        <row r="7">
          <cell r="F7">
            <v>3883.68</v>
          </cell>
        </row>
        <row r="8">
          <cell r="F8">
            <v>4106.88</v>
          </cell>
        </row>
        <row r="9">
          <cell r="F9">
            <v>245.52</v>
          </cell>
        </row>
        <row r="10">
          <cell r="F10">
            <v>5379.12</v>
          </cell>
        </row>
        <row r="23">
          <cell r="F23">
            <v>2990.88</v>
          </cell>
        </row>
      </sheetData>
      <sheetData sheetId="69">
        <row r="7">
          <cell r="F7">
            <v>3883.68</v>
          </cell>
        </row>
        <row r="9">
          <cell r="F9">
            <v>4106.88</v>
          </cell>
        </row>
        <row r="11">
          <cell r="F11">
            <v>245.52</v>
          </cell>
        </row>
        <row r="12">
          <cell r="F12">
            <v>5379.12</v>
          </cell>
        </row>
        <row r="21">
          <cell r="F21">
            <v>2990.88</v>
          </cell>
        </row>
      </sheetData>
      <sheetData sheetId="70">
        <row r="7">
          <cell r="F7">
            <v>4274.28</v>
          </cell>
        </row>
        <row r="8">
          <cell r="F8">
            <v>4519.8</v>
          </cell>
        </row>
        <row r="10">
          <cell r="F10">
            <v>267.83999999999997</v>
          </cell>
        </row>
        <row r="11">
          <cell r="F11">
            <v>5970.5999999999995</v>
          </cell>
        </row>
        <row r="20">
          <cell r="F20">
            <v>3236.4</v>
          </cell>
        </row>
      </sheetData>
      <sheetData sheetId="71">
        <row r="7">
          <cell r="F7">
            <v>4274.28</v>
          </cell>
        </row>
        <row r="9">
          <cell r="F9">
            <v>4519.8</v>
          </cell>
        </row>
        <row r="11">
          <cell r="F11">
            <v>267.83999999999997</v>
          </cell>
        </row>
        <row r="12">
          <cell r="F12">
            <v>5970.5999999999995</v>
          </cell>
        </row>
        <row r="23">
          <cell r="F23">
            <v>3236.4</v>
          </cell>
        </row>
      </sheetData>
      <sheetData sheetId="72">
        <row r="7">
          <cell r="F7">
            <v>4274.28</v>
          </cell>
        </row>
        <row r="9">
          <cell r="F9">
            <v>4519.8</v>
          </cell>
        </row>
        <row r="11">
          <cell r="F11">
            <v>267.83999999999997</v>
          </cell>
        </row>
        <row r="12">
          <cell r="F12">
            <v>5970.5999999999995</v>
          </cell>
        </row>
        <row r="23">
          <cell r="F23">
            <v>3236.4</v>
          </cell>
        </row>
      </sheetData>
      <sheetData sheetId="73">
        <row r="7">
          <cell r="F7">
            <v>4274.28</v>
          </cell>
        </row>
        <row r="8">
          <cell r="F8">
            <v>4519.8</v>
          </cell>
        </row>
        <row r="9">
          <cell r="F9">
            <v>267.83999999999997</v>
          </cell>
        </row>
        <row r="10">
          <cell r="F10">
            <v>5970.5999999999995</v>
          </cell>
        </row>
        <row r="21">
          <cell r="F21">
            <v>3236.4</v>
          </cell>
        </row>
      </sheetData>
      <sheetData sheetId="74">
        <row r="7">
          <cell r="F7">
            <v>4274.28</v>
          </cell>
        </row>
        <row r="8">
          <cell r="F8">
            <v>4519.8</v>
          </cell>
        </row>
        <row r="9">
          <cell r="F9">
            <v>267.83999999999997</v>
          </cell>
        </row>
        <row r="10">
          <cell r="F10">
            <v>5970.5999999999995</v>
          </cell>
        </row>
        <row r="22">
          <cell r="F22">
            <v>3236.4</v>
          </cell>
        </row>
      </sheetData>
      <sheetData sheetId="75">
        <row r="7">
          <cell r="F7">
            <v>4274.28</v>
          </cell>
        </row>
        <row r="8">
          <cell r="F8">
            <v>4519.8</v>
          </cell>
        </row>
        <row r="10">
          <cell r="F10">
            <v>267.83999999999997</v>
          </cell>
        </row>
        <row r="11">
          <cell r="F11">
            <v>5836.6799999999994</v>
          </cell>
        </row>
        <row r="22">
          <cell r="F22">
            <v>3236.4</v>
          </cell>
        </row>
      </sheetData>
      <sheetData sheetId="76"/>
      <sheetData sheetId="77"/>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kv.burmistr.ru/economy/works/view/86353" TargetMode="External"/><Relationship Id="rId2" Type="http://schemas.openxmlformats.org/officeDocument/2006/relationships/hyperlink" Target="https://kv.burmistr.ru/economy/works/view/86352" TargetMode="External"/><Relationship Id="rId1" Type="http://schemas.openxmlformats.org/officeDocument/2006/relationships/hyperlink" Target="https://kv.burmistr.ru/economy/works/view/86351"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7"/>
  <dimension ref="A1:K72"/>
  <sheetViews>
    <sheetView tabSelected="1" workbookViewId="0">
      <selection activeCell="B5" sqref="B5:B8"/>
    </sheetView>
  </sheetViews>
  <sheetFormatPr defaultRowHeight="14.4" x14ac:dyDescent="0.3"/>
  <cols>
    <col min="1" max="1" width="28.44140625" customWidth="1"/>
    <col min="2" max="2" width="14.6640625" customWidth="1"/>
    <col min="3" max="3" width="9.44140625" customWidth="1"/>
    <col min="4" max="4" width="9" customWidth="1"/>
    <col min="5" max="5" width="13" customWidth="1"/>
    <col min="6" max="6" width="12.6640625" customWidth="1"/>
    <col min="7" max="7" width="0.109375" hidden="1" customWidth="1"/>
    <col min="8" max="8" width="9.109375" hidden="1" customWidth="1"/>
    <col min="9" max="9" width="11.109375" hidden="1" customWidth="1"/>
    <col min="10" max="10" width="9.109375" hidden="1" customWidth="1"/>
    <col min="11" max="11" width="9.5546875" bestFit="1" customWidth="1"/>
  </cols>
  <sheetData>
    <row r="1" spans="1:11" x14ac:dyDescent="0.3">
      <c r="A1" s="1" t="s">
        <v>0</v>
      </c>
      <c r="B1" s="1"/>
      <c r="C1" s="1"/>
      <c r="D1" s="1"/>
      <c r="E1" s="1"/>
      <c r="F1" s="1"/>
      <c r="G1" s="1"/>
      <c r="H1" s="1"/>
      <c r="I1" s="1"/>
    </row>
    <row r="2" spans="1:11" ht="43.5" customHeight="1" x14ac:dyDescent="0.3">
      <c r="A2" s="2" t="s">
        <v>1</v>
      </c>
      <c r="B2" s="2"/>
      <c r="C2" s="2"/>
      <c r="D2" s="2"/>
      <c r="E2" s="2"/>
      <c r="F2" s="2"/>
      <c r="G2" s="2"/>
      <c r="H2" s="2"/>
      <c r="I2" s="2"/>
    </row>
    <row r="3" spans="1:11" ht="96" x14ac:dyDescent="0.3">
      <c r="A3" s="3" t="s">
        <v>2</v>
      </c>
      <c r="B3" s="3" t="s">
        <v>3</v>
      </c>
      <c r="C3" s="4" t="s">
        <v>4</v>
      </c>
      <c r="D3" s="5"/>
      <c r="E3" s="3" t="s">
        <v>5</v>
      </c>
      <c r="F3" s="3" t="s">
        <v>6</v>
      </c>
      <c r="G3" s="6"/>
      <c r="H3" s="6"/>
      <c r="I3" s="6"/>
    </row>
    <row r="4" spans="1:11" x14ac:dyDescent="0.3">
      <c r="A4" s="7" t="s">
        <v>7</v>
      </c>
      <c r="B4" s="8"/>
      <c r="C4" s="8"/>
      <c r="D4" s="8"/>
      <c r="E4" s="8"/>
      <c r="F4" s="9"/>
      <c r="G4" s="6"/>
      <c r="H4" s="6"/>
      <c r="I4" s="6"/>
    </row>
    <row r="5" spans="1:11" ht="61.2" x14ac:dyDescent="0.3">
      <c r="A5" s="10" t="s">
        <v>8</v>
      </c>
      <c r="B5" s="11" t="s">
        <v>9</v>
      </c>
      <c r="C5" s="12" t="s">
        <v>10</v>
      </c>
      <c r="D5" s="13"/>
      <c r="E5" s="14" t="s">
        <v>11</v>
      </c>
      <c r="F5" s="15">
        <f>'[1]январь 2025 г.'!F7+'[1]февраль 2025 г.'!F7+'[1]март 2025 г.'!F7+'[1]апрель 2025 г.'!F7+'[1]май 2025 г.'!F7+'[1]июнь 2025 г.'!F7+'[1]июль 2025 г.'!F7+'[1]август 2025 г.'!F7+'[1]сентябрь 2025 г.'!F7+'[1]октябрь 2025 г.'!F7+'[1]ноябрь 2025 г.'!F7+'[1]декабрь 2025 г.'!F7</f>
        <v>48947.759999999995</v>
      </c>
      <c r="G5" s="6"/>
      <c r="H5" s="6"/>
      <c r="I5" s="6"/>
    </row>
    <row r="6" spans="1:11" x14ac:dyDescent="0.3">
      <c r="A6" s="16"/>
      <c r="B6" s="17"/>
      <c r="C6" s="12" t="s">
        <v>12</v>
      </c>
      <c r="D6" s="13"/>
      <c r="E6" s="15">
        <f>-2.61</f>
        <v>-2.61</v>
      </c>
      <c r="F6" s="15">
        <f>E6*1116</f>
        <v>-2912.7599999999998</v>
      </c>
      <c r="G6" s="6"/>
      <c r="H6" s="6"/>
      <c r="I6" s="6"/>
    </row>
    <row r="7" spans="1:11" x14ac:dyDescent="0.3">
      <c r="A7" s="16"/>
      <c r="B7" s="17"/>
      <c r="C7" s="12" t="s">
        <v>12</v>
      </c>
      <c r="D7" s="13"/>
      <c r="E7" s="18">
        <f>-2.61</f>
        <v>-2.61</v>
      </c>
      <c r="F7" s="19">
        <f>-2912.76</f>
        <v>-2912.76</v>
      </c>
      <c r="G7" s="6"/>
      <c r="H7" s="6"/>
      <c r="I7" s="6"/>
    </row>
    <row r="8" spans="1:11" x14ac:dyDescent="0.3">
      <c r="A8" s="20"/>
      <c r="B8" s="21"/>
      <c r="C8" s="12" t="s">
        <v>12</v>
      </c>
      <c r="D8" s="13"/>
      <c r="E8" s="18">
        <f>-2.61</f>
        <v>-2.61</v>
      </c>
      <c r="F8" s="19">
        <f>-2912.76</f>
        <v>-2912.76</v>
      </c>
      <c r="G8" s="6"/>
      <c r="H8" s="6"/>
      <c r="I8" s="6"/>
    </row>
    <row r="9" spans="1:11" ht="69.599999999999994" customHeight="1" x14ac:dyDescent="0.3">
      <c r="A9" s="22" t="s">
        <v>13</v>
      </c>
      <c r="B9" s="23" t="s">
        <v>14</v>
      </c>
      <c r="C9" s="24" t="s">
        <v>10</v>
      </c>
      <c r="D9" s="25"/>
      <c r="E9" s="26" t="s">
        <v>15</v>
      </c>
      <c r="F9" s="27">
        <f>'[1]январь 2025 г.'!F8+'[1]февраль 2025 г.'!F8+'[1]март 2025 г.'!F8+'[1]апрель 2025 г.'!F8+'[1]май 2025 г.'!F8+'[1]июнь 2025 г.'!F9:F10+'[1]июль 2025 г.'!F8+'[1]август 2025 г.'!F9+'[1]сентябрь 2025 г.'!F9+'[1]октябрь 2025 г.'!F8+'[1]ноябрь 2025 г.'!F8+'[1]декабрь 2025 г.'!F8</f>
        <v>51760.080000000016</v>
      </c>
      <c r="G9" s="6"/>
      <c r="H9" s="6"/>
      <c r="I9" s="6"/>
    </row>
    <row r="10" spans="1:11" ht="25.5" customHeight="1" x14ac:dyDescent="0.3">
      <c r="A10" s="28" t="s">
        <v>16</v>
      </c>
      <c r="B10" s="29"/>
      <c r="C10" s="29"/>
      <c r="D10" s="30"/>
      <c r="E10" s="31"/>
      <c r="F10" s="32"/>
      <c r="G10" s="6"/>
      <c r="H10" s="6"/>
      <c r="I10" s="6"/>
    </row>
    <row r="11" spans="1:11" ht="18.75" customHeight="1" x14ac:dyDescent="0.3">
      <c r="A11" s="28" t="s">
        <v>17</v>
      </c>
      <c r="B11" s="29"/>
      <c r="C11" s="29"/>
      <c r="D11" s="30"/>
      <c r="E11" s="33"/>
      <c r="F11" s="34"/>
      <c r="G11" s="6"/>
      <c r="H11" s="6"/>
      <c r="I11" s="6"/>
    </row>
    <row r="12" spans="1:11" ht="75.75" customHeight="1" x14ac:dyDescent="0.3">
      <c r="A12" s="35" t="s">
        <v>18</v>
      </c>
      <c r="B12" s="36" t="s">
        <v>19</v>
      </c>
      <c r="C12" s="12" t="s">
        <v>10</v>
      </c>
      <c r="D12" s="13"/>
      <c r="E12" s="37" t="s">
        <v>20</v>
      </c>
      <c r="F12" s="38">
        <f>'[1]январь 2025 г.'!F9+'[1]февраль 2025 г.'!F9+'[1]март 2025 г.'!F9+'[1]апрель 2025 г.'!F9+'[1]май 2025 г.'!F9+'[1]июнь 2025 г.'!F11+'[1]июль 2025 г.'!F10+'[1]август 2025 г.'!F11+'[1]сентябрь 2025 г.'!F11+'[1]октябрь 2025 г.'!F9+'[1]ноябрь 2025 г.'!F9+'[1]декабрь 2025 г.'!F10</f>
        <v>3080.1600000000003</v>
      </c>
      <c r="G12" s="6"/>
      <c r="H12" s="6"/>
      <c r="I12" s="6"/>
    </row>
    <row r="13" spans="1:11" ht="285" customHeight="1" x14ac:dyDescent="0.3">
      <c r="A13" s="22" t="s">
        <v>21</v>
      </c>
      <c r="B13" s="23" t="s">
        <v>22</v>
      </c>
      <c r="C13" s="12" t="s">
        <v>23</v>
      </c>
      <c r="D13" s="13"/>
      <c r="E13" s="15">
        <f>F13/1116</f>
        <v>2.16</v>
      </c>
      <c r="F13" s="15">
        <v>2410.56</v>
      </c>
      <c r="G13" s="6"/>
      <c r="H13" s="6"/>
      <c r="I13" s="6"/>
    </row>
    <row r="14" spans="1:11" ht="72.599999999999994" x14ac:dyDescent="0.3">
      <c r="A14" s="39" t="s">
        <v>24</v>
      </c>
      <c r="B14" s="36" t="s">
        <v>25</v>
      </c>
      <c r="C14" s="40" t="s">
        <v>10</v>
      </c>
      <c r="D14" s="40"/>
      <c r="E14" s="41" t="s">
        <v>26</v>
      </c>
      <c r="F14" s="42">
        <f>'[1]январь 2025 г.'!F10+'[1]февраль 2025 г.'!F10+'[1]март 2025 г.'!F10+'[1]апрель 2025 г.'!F10+'[1]май 2025 г.'!F10+'[1]июнь 2025 г.'!F12+'[1]июль 2025 г.'!F11+'[1]август 2025 г.'!F12+'[1]сентябрь 2025 г.'!F12+'[1]октябрь 2025 г.'!F10+'[1]ноябрь 2025 г.'!F10+'[1]декабрь 2025 г.'!F11</f>
        <v>67964.399999999994</v>
      </c>
      <c r="G14" s="6"/>
      <c r="H14" s="6"/>
      <c r="I14" s="6"/>
      <c r="K14" t="s">
        <v>27</v>
      </c>
    </row>
    <row r="15" spans="1:11" ht="35.4" customHeight="1" x14ac:dyDescent="0.3">
      <c r="A15" s="43" t="s">
        <v>28</v>
      </c>
      <c r="B15" s="43"/>
      <c r="C15" s="43"/>
      <c r="D15" s="43"/>
      <c r="E15" s="44"/>
      <c r="F15" s="42"/>
      <c r="G15" s="6"/>
      <c r="H15" s="6"/>
      <c r="I15" s="6"/>
    </row>
    <row r="16" spans="1:11" ht="62.25" customHeight="1" x14ac:dyDescent="0.3">
      <c r="A16" s="28" t="s">
        <v>29</v>
      </c>
      <c r="B16" s="29"/>
      <c r="C16" s="29"/>
      <c r="D16" s="30"/>
      <c r="E16" s="44"/>
      <c r="F16" s="42"/>
      <c r="G16" s="6"/>
      <c r="H16" s="6"/>
      <c r="I16" s="6"/>
    </row>
    <row r="17" spans="1:9" ht="24.6" customHeight="1" x14ac:dyDescent="0.3">
      <c r="A17" s="45" t="s">
        <v>30</v>
      </c>
      <c r="B17" s="46"/>
      <c r="C17" s="46"/>
      <c r="D17" s="47"/>
      <c r="E17" s="44"/>
      <c r="F17" s="42"/>
      <c r="G17" s="6"/>
      <c r="H17" s="6"/>
      <c r="I17" s="6"/>
    </row>
    <row r="18" spans="1:9" ht="24.6" customHeight="1" x14ac:dyDescent="0.3">
      <c r="A18" s="45" t="s">
        <v>31</v>
      </c>
      <c r="B18" s="46"/>
      <c r="C18" s="46"/>
      <c r="D18" s="47"/>
      <c r="E18" s="44"/>
      <c r="F18" s="42"/>
      <c r="G18" s="6"/>
      <c r="H18" s="6"/>
      <c r="I18" s="6"/>
    </row>
    <row r="19" spans="1:9" ht="24.6" customHeight="1" x14ac:dyDescent="0.3">
      <c r="A19" s="45" t="s">
        <v>32</v>
      </c>
      <c r="B19" s="46"/>
      <c r="C19" s="46"/>
      <c r="D19" s="47"/>
      <c r="E19" s="44"/>
      <c r="F19" s="42"/>
      <c r="G19" s="6"/>
      <c r="H19" s="6"/>
      <c r="I19" s="6"/>
    </row>
    <row r="20" spans="1:9" ht="24.6" customHeight="1" x14ac:dyDescent="0.3">
      <c r="A20" s="45" t="s">
        <v>33</v>
      </c>
      <c r="B20" s="46"/>
      <c r="C20" s="46"/>
      <c r="D20" s="47"/>
      <c r="E20" s="44"/>
      <c r="F20" s="42"/>
      <c r="G20" s="6"/>
      <c r="H20" s="6"/>
      <c r="I20" s="6"/>
    </row>
    <row r="21" spans="1:9" ht="24.75" customHeight="1" x14ac:dyDescent="0.3">
      <c r="A21" s="45" t="s">
        <v>34</v>
      </c>
      <c r="B21" s="46"/>
      <c r="C21" s="46"/>
      <c r="D21" s="47"/>
      <c r="E21" s="44"/>
      <c r="F21" s="42"/>
      <c r="G21" s="6"/>
      <c r="H21" s="6"/>
      <c r="I21" s="6"/>
    </row>
    <row r="22" spans="1:9" ht="28.5" customHeight="1" x14ac:dyDescent="0.3">
      <c r="A22" s="45" t="s">
        <v>35</v>
      </c>
      <c r="B22" s="46"/>
      <c r="C22" s="46"/>
      <c r="D22" s="47"/>
      <c r="E22" s="44"/>
      <c r="F22" s="42"/>
      <c r="G22" s="6"/>
      <c r="H22" s="6"/>
      <c r="I22" s="6"/>
    </row>
    <row r="23" spans="1:9" ht="28.5" customHeight="1" x14ac:dyDescent="0.3">
      <c r="A23" s="45" t="s">
        <v>36</v>
      </c>
      <c r="B23" s="46"/>
      <c r="C23" s="46"/>
      <c r="D23" s="47"/>
      <c r="E23" s="44"/>
      <c r="F23" s="42"/>
      <c r="G23" s="6"/>
      <c r="H23" s="6"/>
      <c r="I23" s="6"/>
    </row>
    <row r="24" spans="1:9" ht="29.25" customHeight="1" x14ac:dyDescent="0.3">
      <c r="A24" s="45" t="s">
        <v>37</v>
      </c>
      <c r="B24" s="46"/>
      <c r="C24" s="46"/>
      <c r="D24" s="47"/>
      <c r="E24" s="44"/>
      <c r="F24" s="42"/>
      <c r="G24" s="6"/>
      <c r="H24" s="6"/>
      <c r="I24" s="6"/>
    </row>
    <row r="25" spans="1:9" ht="39.75" customHeight="1" x14ac:dyDescent="0.3">
      <c r="A25" s="48" t="s">
        <v>38</v>
      </c>
      <c r="B25" s="49"/>
      <c r="C25" s="49"/>
      <c r="D25" s="50"/>
      <c r="E25" s="44"/>
      <c r="F25" s="42"/>
      <c r="G25" s="6"/>
      <c r="H25" s="6"/>
      <c r="I25" s="6"/>
    </row>
    <row r="26" spans="1:9" ht="43.5" customHeight="1" x14ac:dyDescent="0.3">
      <c r="A26" s="46" t="s">
        <v>39</v>
      </c>
      <c r="B26" s="46"/>
      <c r="C26" s="46"/>
      <c r="D26" s="47"/>
      <c r="E26" s="44"/>
      <c r="F26" s="42"/>
      <c r="G26" s="6"/>
      <c r="H26" s="6"/>
      <c r="I26" s="6"/>
    </row>
    <row r="27" spans="1:9" ht="129" customHeight="1" x14ac:dyDescent="0.3">
      <c r="A27" s="43" t="s">
        <v>40</v>
      </c>
      <c r="B27" s="43"/>
      <c r="C27" s="43"/>
      <c r="D27" s="43"/>
      <c r="E27" s="44"/>
      <c r="F27" s="42"/>
      <c r="G27" s="6"/>
      <c r="H27" s="6"/>
      <c r="I27" s="6"/>
    </row>
    <row r="28" spans="1:9" ht="90" customHeight="1" x14ac:dyDescent="0.3">
      <c r="A28" s="43" t="s">
        <v>41</v>
      </c>
      <c r="B28" s="43"/>
      <c r="C28" s="43"/>
      <c r="D28" s="43"/>
      <c r="E28" s="44"/>
      <c r="F28" s="42"/>
      <c r="G28" s="6"/>
      <c r="H28" s="6"/>
      <c r="I28" s="6"/>
    </row>
    <row r="29" spans="1:9" ht="63" customHeight="1" x14ac:dyDescent="0.3">
      <c r="A29" s="51" t="s">
        <v>42</v>
      </c>
      <c r="B29" s="51"/>
      <c r="C29" s="51"/>
      <c r="D29" s="51"/>
      <c r="E29" s="44"/>
      <c r="F29" s="42"/>
      <c r="G29" s="6"/>
      <c r="H29" s="6"/>
      <c r="I29" s="6"/>
    </row>
    <row r="30" spans="1:9" ht="50.25" customHeight="1" x14ac:dyDescent="0.3">
      <c r="A30" s="51" t="s">
        <v>43</v>
      </c>
      <c r="B30" s="51"/>
      <c r="C30" s="51"/>
      <c r="D30" s="51"/>
      <c r="E30" s="44"/>
      <c r="F30" s="42"/>
      <c r="G30" s="6"/>
      <c r="H30" s="6"/>
      <c r="I30" s="6"/>
    </row>
    <row r="31" spans="1:9" ht="52.5" customHeight="1" x14ac:dyDescent="0.3">
      <c r="A31" s="51" t="s">
        <v>44</v>
      </c>
      <c r="B31" s="51"/>
      <c r="C31" s="51"/>
      <c r="D31" s="51"/>
      <c r="E31" s="44"/>
      <c r="F31" s="42"/>
      <c r="G31" s="6"/>
      <c r="H31" s="6"/>
      <c r="I31" s="6"/>
    </row>
    <row r="32" spans="1:9" ht="15" customHeight="1" x14ac:dyDescent="0.3">
      <c r="A32" s="45" t="s">
        <v>45</v>
      </c>
      <c r="B32" s="46"/>
      <c r="C32" s="46"/>
      <c r="D32" s="47"/>
      <c r="E32" s="44"/>
      <c r="F32" s="42"/>
      <c r="G32" s="6"/>
      <c r="H32" s="6"/>
      <c r="I32" s="6"/>
    </row>
    <row r="33" spans="1:11" ht="31.5" customHeight="1" x14ac:dyDescent="0.3">
      <c r="A33" s="45" t="s">
        <v>46</v>
      </c>
      <c r="B33" s="46"/>
      <c r="C33" s="46"/>
      <c r="D33" s="47"/>
      <c r="E33" s="44"/>
      <c r="F33" s="42"/>
      <c r="G33" s="6"/>
      <c r="H33" s="6"/>
      <c r="I33" s="6"/>
    </row>
    <row r="34" spans="1:11" ht="30.75" customHeight="1" x14ac:dyDescent="0.3">
      <c r="A34" s="52" t="s">
        <v>47</v>
      </c>
      <c r="B34" s="53"/>
      <c r="C34" s="53"/>
      <c r="D34" s="54"/>
      <c r="E34" s="44"/>
      <c r="F34" s="42"/>
      <c r="G34" s="6"/>
      <c r="H34" s="6"/>
      <c r="I34" s="6"/>
    </row>
    <row r="35" spans="1:11" ht="48" customHeight="1" x14ac:dyDescent="0.3">
      <c r="A35" s="45" t="s">
        <v>48</v>
      </c>
      <c r="B35" s="46"/>
      <c r="C35" s="46"/>
      <c r="D35" s="47"/>
      <c r="E35" s="44"/>
      <c r="F35" s="42"/>
      <c r="G35" s="6"/>
      <c r="H35" s="6"/>
      <c r="I35" s="6"/>
    </row>
    <row r="36" spans="1:11" ht="25.5" customHeight="1" x14ac:dyDescent="0.3">
      <c r="A36" s="45" t="s">
        <v>49</v>
      </c>
      <c r="B36" s="46"/>
      <c r="C36" s="46"/>
      <c r="D36" s="47"/>
      <c r="E36" s="44"/>
      <c r="F36" s="42"/>
      <c r="G36" s="6"/>
      <c r="H36" s="6"/>
      <c r="I36" s="6"/>
    </row>
    <row r="37" spans="1:11" ht="110.25" customHeight="1" x14ac:dyDescent="0.3">
      <c r="A37" s="52" t="s">
        <v>50</v>
      </c>
      <c r="B37" s="53"/>
      <c r="C37" s="53"/>
      <c r="D37" s="54"/>
      <c r="E37" s="44"/>
      <c r="F37" s="42"/>
      <c r="G37" s="6"/>
      <c r="H37" s="6"/>
      <c r="I37" s="6"/>
    </row>
    <row r="38" spans="1:11" ht="51.75" customHeight="1" x14ac:dyDescent="0.3">
      <c r="A38" s="28" t="s">
        <v>51</v>
      </c>
      <c r="B38" s="29"/>
      <c r="C38" s="29"/>
      <c r="D38" s="30"/>
      <c r="E38" s="44"/>
      <c r="F38" s="42"/>
      <c r="G38" s="6"/>
      <c r="H38" s="6"/>
      <c r="I38" s="6"/>
    </row>
    <row r="39" spans="1:11" ht="40.5" customHeight="1" x14ac:dyDescent="0.3">
      <c r="A39" s="45" t="s">
        <v>52</v>
      </c>
      <c r="B39" s="46"/>
      <c r="C39" s="46"/>
      <c r="D39" s="47"/>
      <c r="E39" s="44"/>
      <c r="F39" s="42"/>
      <c r="G39" s="6"/>
      <c r="H39" s="6"/>
      <c r="I39" s="6"/>
    </row>
    <row r="40" spans="1:11" ht="24.75" customHeight="1" x14ac:dyDescent="0.3">
      <c r="A40" s="45" t="s">
        <v>53</v>
      </c>
      <c r="B40" s="46"/>
      <c r="C40" s="46"/>
      <c r="D40" s="47"/>
      <c r="E40" s="44"/>
      <c r="F40" s="42"/>
      <c r="G40" s="6"/>
      <c r="H40" s="6"/>
      <c r="I40" s="6"/>
    </row>
    <row r="41" spans="1:11" ht="18" customHeight="1" x14ac:dyDescent="0.3">
      <c r="A41" s="55" t="s">
        <v>54</v>
      </c>
      <c r="B41" s="56"/>
      <c r="C41" s="56"/>
      <c r="D41" s="57"/>
      <c r="E41" s="44"/>
      <c r="F41" s="42"/>
      <c r="G41" s="6"/>
      <c r="H41" s="6"/>
      <c r="I41" s="6"/>
    </row>
    <row r="42" spans="1:11" ht="16.5" customHeight="1" x14ac:dyDescent="0.3">
      <c r="A42" s="45" t="s">
        <v>55</v>
      </c>
      <c r="B42" s="46"/>
      <c r="C42" s="46"/>
      <c r="D42" s="47"/>
      <c r="E42" s="44"/>
      <c r="F42" s="42"/>
      <c r="G42" s="6"/>
      <c r="H42" s="6"/>
      <c r="I42" s="6"/>
    </row>
    <row r="43" spans="1:11" ht="84.6" customHeight="1" x14ac:dyDescent="0.3">
      <c r="A43" s="58" t="s">
        <v>56</v>
      </c>
      <c r="B43" s="59" t="s">
        <v>25</v>
      </c>
      <c r="C43" s="60" t="s">
        <v>57</v>
      </c>
      <c r="D43" s="60"/>
      <c r="E43" s="41" t="s">
        <v>58</v>
      </c>
      <c r="F43" s="42">
        <f>'[1]январь 2025 г.'!F21+'[1]февраль 2025 г.'!F22+'[1]март 2025 г.'!F22+'[1]апрель 2025 г.'!F24+'[1]май 2025 г.'!F23+'[1]июнь 2025 г.'!F21+'[1]июль 2025 г.'!F20+'[1]август 2025 г.'!F23+'[1]сентябрь 2025 г.'!F23+'[1]октябрь 2025 г.'!F21+'[1]ноябрь 2025 г.'!F22+'[1]декабрь 2025 г.'!F22</f>
        <v>37363.680000000008</v>
      </c>
      <c r="G43" s="6"/>
      <c r="H43" s="6"/>
      <c r="I43" s="6"/>
    </row>
    <row r="44" spans="1:11" ht="24.6" customHeight="1" x14ac:dyDescent="0.3">
      <c r="A44" s="53" t="s">
        <v>59</v>
      </c>
      <c r="B44" s="53"/>
      <c r="C44" s="53"/>
      <c r="D44" s="54"/>
      <c r="E44" s="44"/>
      <c r="F44" s="42"/>
      <c r="G44" s="6"/>
      <c r="H44" s="6"/>
      <c r="I44" s="6"/>
    </row>
    <row r="45" spans="1:11" ht="14.4" customHeight="1" x14ac:dyDescent="0.3">
      <c r="A45" s="61" t="s">
        <v>60</v>
      </c>
      <c r="B45" s="61"/>
      <c r="C45" s="61"/>
      <c r="D45" s="62"/>
      <c r="E45" s="63"/>
      <c r="F45" s="64">
        <f>SUM(F5:F44)</f>
        <v>202788.36</v>
      </c>
      <c r="G45" s="6"/>
      <c r="H45" s="6"/>
      <c r="I45" s="6"/>
    </row>
    <row r="46" spans="1:11" ht="13.95" customHeight="1" x14ac:dyDescent="0.3">
      <c r="A46" s="65" t="s">
        <v>61</v>
      </c>
      <c r="B46" s="65"/>
      <c r="C46" s="65"/>
      <c r="D46" s="65"/>
      <c r="E46" s="65"/>
      <c r="F46" s="65"/>
      <c r="G46" s="6"/>
      <c r="H46" s="6"/>
      <c r="I46" s="6"/>
      <c r="K46" s="66"/>
    </row>
    <row r="47" spans="1:11" ht="96" x14ac:dyDescent="0.3">
      <c r="A47" s="3" t="s">
        <v>2</v>
      </c>
      <c r="B47" s="3" t="s">
        <v>3</v>
      </c>
      <c r="C47" s="3" t="s">
        <v>4</v>
      </c>
      <c r="D47" s="3" t="s">
        <v>62</v>
      </c>
      <c r="E47" s="3" t="s">
        <v>5</v>
      </c>
      <c r="F47" s="3" t="s">
        <v>6</v>
      </c>
      <c r="G47" s="6"/>
      <c r="H47" s="6"/>
      <c r="I47" s="6"/>
    </row>
    <row r="48" spans="1:11" ht="31.5" customHeight="1" x14ac:dyDescent="0.3">
      <c r="A48" s="67" t="s">
        <v>63</v>
      </c>
      <c r="B48" s="68" t="s">
        <v>64</v>
      </c>
      <c r="C48" s="3" t="s">
        <v>65</v>
      </c>
      <c r="D48" s="69">
        <v>2</v>
      </c>
      <c r="E48" s="70">
        <f>F48/D48</f>
        <v>738</v>
      </c>
      <c r="F48" s="71">
        <v>1476</v>
      </c>
      <c r="G48" s="6"/>
      <c r="H48" s="6"/>
      <c r="I48" s="6"/>
    </row>
    <row r="49" spans="1:9" ht="26.4" x14ac:dyDescent="0.3">
      <c r="A49" s="72" t="s">
        <v>66</v>
      </c>
      <c r="B49" s="68" t="s">
        <v>67</v>
      </c>
      <c r="C49" s="3" t="s">
        <v>65</v>
      </c>
      <c r="D49" s="69">
        <v>1</v>
      </c>
      <c r="E49" s="70">
        <v>1107</v>
      </c>
      <c r="F49" s="73">
        <v>1107</v>
      </c>
      <c r="G49" s="6"/>
      <c r="H49" s="6"/>
      <c r="I49" s="6"/>
    </row>
    <row r="50" spans="1:9" ht="39.6" x14ac:dyDescent="0.3">
      <c r="A50" s="72" t="s">
        <v>68</v>
      </c>
      <c r="B50" s="68" t="s">
        <v>67</v>
      </c>
      <c r="C50" s="3" t="s">
        <v>65</v>
      </c>
      <c r="D50" s="69">
        <v>4</v>
      </c>
      <c r="E50" s="70">
        <f>F50/D50</f>
        <v>955.5</v>
      </c>
      <c r="F50" s="73">
        <v>3822</v>
      </c>
      <c r="G50" s="6"/>
      <c r="H50" s="6"/>
      <c r="I50" s="6"/>
    </row>
    <row r="51" spans="1:9" ht="26.4" x14ac:dyDescent="0.3">
      <c r="A51" s="72" t="s">
        <v>69</v>
      </c>
      <c r="B51" s="68" t="s">
        <v>70</v>
      </c>
      <c r="C51" s="3" t="s">
        <v>65</v>
      </c>
      <c r="D51" s="69">
        <v>1</v>
      </c>
      <c r="E51" s="70">
        <v>3065</v>
      </c>
      <c r="F51" s="73">
        <v>3035</v>
      </c>
      <c r="G51" s="6"/>
      <c r="H51" s="6"/>
      <c r="I51" s="6"/>
    </row>
    <row r="52" spans="1:9" ht="52.8" x14ac:dyDescent="0.3">
      <c r="A52" s="72" t="s">
        <v>71</v>
      </c>
      <c r="B52" s="68" t="s">
        <v>70</v>
      </c>
      <c r="C52" s="3" t="s">
        <v>65</v>
      </c>
      <c r="D52" s="69">
        <v>1</v>
      </c>
      <c r="E52" s="70">
        <v>8690</v>
      </c>
      <c r="F52" s="73">
        <v>8690</v>
      </c>
      <c r="G52" s="6"/>
      <c r="H52" s="6"/>
      <c r="I52" s="6"/>
    </row>
    <row r="53" spans="1:9" ht="19.5" customHeight="1" x14ac:dyDescent="0.3">
      <c r="A53" s="74" t="s">
        <v>72</v>
      </c>
      <c r="B53" s="68"/>
      <c r="C53" s="3"/>
      <c r="D53" s="69"/>
      <c r="E53" s="70"/>
      <c r="F53" s="73">
        <f>SUM(F48:F52)</f>
        <v>18130</v>
      </c>
      <c r="G53" s="6"/>
      <c r="H53" s="6"/>
      <c r="I53" s="6"/>
    </row>
    <row r="54" spans="1:9" ht="31.5" customHeight="1" x14ac:dyDescent="0.3">
      <c r="A54" s="75" t="s">
        <v>73</v>
      </c>
      <c r="B54" s="75"/>
      <c r="C54" s="75"/>
      <c r="D54" s="75"/>
      <c r="E54" s="75"/>
      <c r="F54" s="75"/>
      <c r="G54" s="6"/>
      <c r="H54" s="6"/>
      <c r="I54" s="6"/>
    </row>
    <row r="55" spans="1:9" ht="33" customHeight="1" x14ac:dyDescent="0.3">
      <c r="A55" s="76" t="s">
        <v>74</v>
      </c>
      <c r="B55" s="76"/>
      <c r="C55" s="76"/>
      <c r="D55" s="76"/>
      <c r="E55" s="76"/>
      <c r="F55" s="76"/>
      <c r="G55" s="6"/>
      <c r="H55" s="6"/>
      <c r="I55" s="6"/>
    </row>
    <row r="56" spans="1:9" ht="30.75" customHeight="1" x14ac:dyDescent="0.3">
      <c r="A56" s="76" t="s">
        <v>75</v>
      </c>
      <c r="B56" s="76"/>
      <c r="C56" s="76"/>
      <c r="D56" s="76"/>
      <c r="E56" s="76"/>
      <c r="F56" s="76"/>
      <c r="G56" s="6"/>
      <c r="H56" s="6"/>
      <c r="I56" s="6"/>
    </row>
    <row r="57" spans="1:9" ht="30" customHeight="1" x14ac:dyDescent="0.3">
      <c r="A57" s="77" t="s">
        <v>76</v>
      </c>
      <c r="B57" s="77"/>
      <c r="C57" s="77"/>
      <c r="D57" s="77"/>
      <c r="E57" s="77"/>
      <c r="F57" s="77"/>
      <c r="G57" s="6"/>
      <c r="H57" s="6"/>
      <c r="I57" s="6"/>
    </row>
    <row r="58" spans="1:9" ht="13.5" customHeight="1" x14ac:dyDescent="0.3">
      <c r="A58" s="78" t="s">
        <v>77</v>
      </c>
      <c r="B58" s="78"/>
      <c r="C58" s="78"/>
      <c r="D58" s="78"/>
      <c r="E58" s="78"/>
      <c r="F58" s="78"/>
      <c r="G58" s="6"/>
      <c r="H58" s="6"/>
      <c r="I58" s="6"/>
    </row>
    <row r="59" spans="1:9" ht="29.25" customHeight="1" x14ac:dyDescent="0.3">
      <c r="A59" s="77" t="s">
        <v>78</v>
      </c>
      <c r="B59" s="77"/>
      <c r="C59" s="77"/>
      <c r="D59" s="77"/>
      <c r="E59" s="77"/>
      <c r="F59" s="77"/>
      <c r="G59" s="6"/>
      <c r="H59" s="6"/>
      <c r="I59" s="6"/>
    </row>
    <row r="60" spans="1:9" x14ac:dyDescent="0.3">
      <c r="A60" s="77" t="s">
        <v>79</v>
      </c>
      <c r="B60" s="77"/>
      <c r="C60" s="77"/>
      <c r="D60" s="77"/>
      <c r="E60" s="77"/>
      <c r="F60" s="77"/>
      <c r="G60" s="6"/>
      <c r="H60" s="6"/>
      <c r="I60" s="6"/>
    </row>
    <row r="61" spans="1:9" ht="14.25" customHeight="1" x14ac:dyDescent="0.3">
      <c r="A61" s="79" t="s">
        <v>80</v>
      </c>
      <c r="B61" s="79"/>
      <c r="C61" s="79"/>
      <c r="D61" s="79"/>
      <c r="E61" s="79"/>
      <c r="F61" s="79"/>
      <c r="G61" s="6"/>
      <c r="H61" s="6"/>
      <c r="I61" s="6"/>
    </row>
    <row r="62" spans="1:9" ht="30" customHeight="1" x14ac:dyDescent="0.3">
      <c r="A62" s="76" t="s">
        <v>81</v>
      </c>
      <c r="B62" s="76"/>
      <c r="C62" s="76"/>
      <c r="D62" s="76"/>
      <c r="E62" s="76"/>
      <c r="F62" s="76"/>
      <c r="G62" s="6"/>
      <c r="H62" s="6"/>
      <c r="I62" s="6"/>
    </row>
    <row r="63" spans="1:9" ht="18.75" customHeight="1" x14ac:dyDescent="0.3">
      <c r="A63" s="76" t="s">
        <v>82</v>
      </c>
      <c r="B63" s="76"/>
      <c r="C63" s="76"/>
      <c r="D63" s="76"/>
      <c r="E63" s="76"/>
      <c r="F63" s="76"/>
      <c r="G63" s="6"/>
      <c r="H63" s="6"/>
      <c r="I63" s="6"/>
    </row>
    <row r="64" spans="1:9" ht="16.5" customHeight="1" x14ac:dyDescent="0.3">
      <c r="A64" s="79" t="s">
        <v>83</v>
      </c>
      <c r="B64" s="79"/>
      <c r="C64" s="79"/>
      <c r="D64" s="79"/>
      <c r="E64" s="79"/>
      <c r="F64" s="79"/>
      <c r="G64" s="6"/>
      <c r="H64" s="6"/>
      <c r="I64" s="6"/>
    </row>
    <row r="65" spans="1:9" ht="29.25" customHeight="1" x14ac:dyDescent="0.3">
      <c r="A65" s="76" t="s">
        <v>84</v>
      </c>
      <c r="B65" s="76"/>
      <c r="C65" s="76"/>
      <c r="D65" s="76"/>
      <c r="E65" s="76"/>
      <c r="F65" s="76"/>
      <c r="G65" s="6"/>
      <c r="H65" s="6"/>
      <c r="I65" s="6"/>
    </row>
    <row r="66" spans="1:9" x14ac:dyDescent="0.3">
      <c r="A66" s="76" t="s">
        <v>85</v>
      </c>
      <c r="B66" s="76"/>
      <c r="C66" s="76"/>
      <c r="D66" s="76"/>
      <c r="E66" s="76"/>
      <c r="F66" s="76"/>
      <c r="G66" s="6"/>
      <c r="H66" s="6"/>
      <c r="I66" s="6"/>
    </row>
    <row r="67" spans="1:9" x14ac:dyDescent="0.3">
      <c r="A67" s="76" t="s">
        <v>86</v>
      </c>
      <c r="B67" s="76"/>
      <c r="C67" s="76"/>
      <c r="D67" s="76"/>
      <c r="E67" s="76"/>
      <c r="F67" s="76"/>
      <c r="G67" s="6"/>
      <c r="H67" s="6"/>
      <c r="I67" s="6"/>
    </row>
    <row r="68" spans="1:9" x14ac:dyDescent="0.3">
      <c r="A68" s="80"/>
      <c r="B68" s="80"/>
      <c r="C68" s="80"/>
      <c r="D68" s="80"/>
      <c r="E68" s="80"/>
      <c r="F68" s="80"/>
      <c r="G68" s="6"/>
      <c r="H68" s="6"/>
      <c r="I68" s="6"/>
    </row>
    <row r="69" spans="1:9" x14ac:dyDescent="0.3">
      <c r="A69" s="81"/>
      <c r="B69" s="81" t="s">
        <v>87</v>
      </c>
      <c r="C69" s="81"/>
      <c r="D69" s="81"/>
      <c r="E69" s="81"/>
      <c r="F69" s="81"/>
      <c r="G69" s="6"/>
      <c r="H69" s="6"/>
      <c r="I69" s="6"/>
    </row>
    <row r="70" spans="1:9" x14ac:dyDescent="0.3">
      <c r="A70" s="82" t="s">
        <v>88</v>
      </c>
      <c r="B70" s="82"/>
      <c r="C70" s="82"/>
      <c r="D70" s="82"/>
      <c r="E70" s="82"/>
      <c r="F70" s="82"/>
      <c r="G70" s="6"/>
      <c r="H70" s="6"/>
      <c r="I70" s="6"/>
    </row>
    <row r="71" spans="1:9" x14ac:dyDescent="0.3">
      <c r="A71" s="82" t="s">
        <v>89</v>
      </c>
      <c r="B71" s="82"/>
      <c r="C71" s="82"/>
      <c r="D71" s="82"/>
      <c r="E71" s="82"/>
      <c r="F71" s="82"/>
      <c r="G71" s="6"/>
      <c r="H71" s="6"/>
      <c r="I71" s="6"/>
    </row>
    <row r="72" spans="1:9" x14ac:dyDescent="0.3">
      <c r="A72" s="82" t="s">
        <v>90</v>
      </c>
      <c r="B72" s="82"/>
      <c r="C72" s="82"/>
      <c r="D72" s="82"/>
      <c r="E72" s="82"/>
      <c r="F72" s="82"/>
      <c r="G72" s="6"/>
      <c r="H72" s="6"/>
      <c r="I72" s="6"/>
    </row>
  </sheetData>
  <mergeCells count="71">
    <mergeCell ref="A70:F70"/>
    <mergeCell ref="A71:F71"/>
    <mergeCell ref="A72:F72"/>
    <mergeCell ref="A62:F62"/>
    <mergeCell ref="A63:F63"/>
    <mergeCell ref="A64:F64"/>
    <mergeCell ref="A65:F65"/>
    <mergeCell ref="A66:F66"/>
    <mergeCell ref="A67:F67"/>
    <mergeCell ref="A56:F56"/>
    <mergeCell ref="A57:F57"/>
    <mergeCell ref="A58:F58"/>
    <mergeCell ref="A59:F59"/>
    <mergeCell ref="A60:F60"/>
    <mergeCell ref="A61:F61"/>
    <mergeCell ref="F43:F44"/>
    <mergeCell ref="A44:D44"/>
    <mergeCell ref="A45:D45"/>
    <mergeCell ref="A46:F46"/>
    <mergeCell ref="A54:F54"/>
    <mergeCell ref="A55:F55"/>
    <mergeCell ref="A39:D39"/>
    <mergeCell ref="A40:D40"/>
    <mergeCell ref="A41:D41"/>
    <mergeCell ref="A42:D42"/>
    <mergeCell ref="C43:D43"/>
    <mergeCell ref="E43:E44"/>
    <mergeCell ref="A33:D33"/>
    <mergeCell ref="A34:D34"/>
    <mergeCell ref="A35:D35"/>
    <mergeCell ref="A36:D36"/>
    <mergeCell ref="A37:D37"/>
    <mergeCell ref="A38:D38"/>
    <mergeCell ref="A27:D27"/>
    <mergeCell ref="A28:D28"/>
    <mergeCell ref="A29:D29"/>
    <mergeCell ref="A30:D30"/>
    <mergeCell ref="A31:D31"/>
    <mergeCell ref="A32:D32"/>
    <mergeCell ref="A21:D21"/>
    <mergeCell ref="A22:D22"/>
    <mergeCell ref="A23:D23"/>
    <mergeCell ref="A24:D24"/>
    <mergeCell ref="A25:D25"/>
    <mergeCell ref="A26:D26"/>
    <mergeCell ref="C13:D13"/>
    <mergeCell ref="C14:D14"/>
    <mergeCell ref="E14:E42"/>
    <mergeCell ref="F14:F42"/>
    <mergeCell ref="A15:D15"/>
    <mergeCell ref="A16:D16"/>
    <mergeCell ref="A17:D17"/>
    <mergeCell ref="A18:D18"/>
    <mergeCell ref="A19:D19"/>
    <mergeCell ref="A20:D20"/>
    <mergeCell ref="C9:D9"/>
    <mergeCell ref="E9:E11"/>
    <mergeCell ref="F9:F11"/>
    <mergeCell ref="A10:D10"/>
    <mergeCell ref="A11:D11"/>
    <mergeCell ref="C12:D12"/>
    <mergeCell ref="A1:I1"/>
    <mergeCell ref="A2:I2"/>
    <mergeCell ref="C3:D3"/>
    <mergeCell ref="A4:F4"/>
    <mergeCell ref="A5:A8"/>
    <mergeCell ref="B5:B8"/>
    <mergeCell ref="C5:D5"/>
    <mergeCell ref="C6:D6"/>
    <mergeCell ref="C7:D7"/>
    <mergeCell ref="C8:D8"/>
  </mergeCells>
  <hyperlinks>
    <hyperlink ref="A29" r:id="rId1" display="https://kv.burmistr.ru/economy/works/view/86351"/>
    <hyperlink ref="A30" r:id="rId2" display="https://kv.burmistr.ru/economy/works/view/86352"/>
    <hyperlink ref="A31" r:id="rId3" display="https://kv.burmistr.ru/economy/works/view/86353"/>
  </hyperlinks>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Годовой акт за 2025 г.</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Пользователь</cp:lastModifiedBy>
  <dcterms:created xsi:type="dcterms:W3CDTF">2026-02-25T13:18:08Z</dcterms:created>
  <dcterms:modified xsi:type="dcterms:W3CDTF">2026-02-25T13:19:50Z</dcterms:modified>
</cp:coreProperties>
</file>