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F55" i="1" l="1"/>
  <c r="E54" i="1"/>
  <c r="F51" i="1"/>
  <c r="E49" i="1"/>
  <c r="E48" i="1"/>
  <c r="E47" i="1"/>
  <c r="E45" i="1"/>
  <c r="E44" i="1"/>
  <c r="E43" i="1"/>
  <c r="E42" i="1"/>
  <c r="E40" i="1"/>
  <c r="E38" i="1"/>
  <c r="E37" i="1"/>
  <c r="E35" i="1"/>
  <c r="E34" i="1"/>
  <c r="E33" i="1"/>
  <c r="E31" i="1"/>
  <c r="E30" i="1"/>
  <c r="E29" i="1"/>
  <c r="E28" i="1"/>
  <c r="E27" i="1"/>
  <c r="D25" i="1"/>
  <c r="E23" i="1"/>
  <c r="E22" i="1"/>
  <c r="D21" i="1"/>
  <c r="D19" i="1"/>
  <c r="F14" i="1"/>
  <c r="F13" i="1"/>
  <c r="F12" i="1"/>
  <c r="E11" i="1"/>
  <c r="F9" i="1"/>
  <c r="F8" i="1"/>
  <c r="F7" i="1"/>
  <c r="F6" i="1"/>
  <c r="F5" i="1"/>
  <c r="F11" i="1" s="1"/>
  <c r="F16" i="1" l="1"/>
  <c r="F15" i="1"/>
</calcChain>
</file>

<file path=xl/sharedStrings.xml><?xml version="1.0" encoding="utf-8"?>
<sst xmlns="http://schemas.openxmlformats.org/spreadsheetml/2006/main" count="157" uniqueCount="88">
  <si>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</si>
  <si>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</si>
  <si>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</si>
  <si>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</si>
  <si>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</si>
  <si>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- 3454,2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</si>
  <si>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</si>
  <si>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</si>
  <si>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</si>
  <si>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 с 01.01.2019 г. по 31.07.2019 г. - 3,27 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; с 01.08.2019 г. по 31.12.2019 г. - 3,55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</si>
  <si>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</si>
  <si>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r>
      <t xml:space="preserve"> с 01.01.2019 г. по 31.07.2019 г. - 1,89 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; с 01.08.2019 г. по 31.12.2019 г. - 2,11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</si>
  <si>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- 485,88 кв.м.                                         </t>
  </si>
  <si>
    <t xml:space="preserve">ежедневно    </t>
  </si>
  <si>
    <r>
      <t xml:space="preserve"> с 01.01.2019 г. по 31.07.2019 г. - 2,70 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; с 01.08.2019 г. по 31.12.2019 г. - 2,98 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</si>
  <si>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Содержание придомовой территории 1 класса -905 кв.м., газон - 1466 кв.м. , крыльца 116 кв.м.</t>
  </si>
  <si>
    <t>6 раз в неделю</t>
  </si>
  <si>
    <r>
      <t xml:space="preserve"> с 01.01.2019 г. по 31.07.2019 г. - 3,71 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; с 01.08.2019 г. по 31.12.2019 г. - 3,95 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</si>
  <si>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Дератизация подвального помещения</t>
  </si>
  <si>
    <t>ежемесячно</t>
  </si>
  <si>
    <t>Промывка, опрессовка системы отопления</t>
  </si>
  <si>
    <t>1 раз перед отопительным сезоном</t>
  </si>
  <si>
    <t>руб./ м2</t>
  </si>
  <si>
    <t>Итого по содержанию:</t>
  </si>
  <si>
    <t>ОДН на электроснабжение</t>
  </si>
  <si>
    <t>ОДН на водоснабжение</t>
  </si>
  <si>
    <t>ОДН на водоотведение</t>
  </si>
  <si>
    <t>Итого по ОДН:</t>
  </si>
  <si>
    <t xml:space="preserve"> 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</si>
  <si>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</si>
  <si>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</si>
  <si>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</si>
  <si>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 xml:space="preserve">Очистка придомовой территории от снега и наледи спецтехникой </t>
  </si>
  <si>
    <t>январь 2019 г.</t>
  </si>
  <si>
    <t>час</t>
  </si>
  <si>
    <t>Ремонт доводчика в подъезде №№ 3,4.</t>
  </si>
  <si>
    <t xml:space="preserve">февраль 2019 г. </t>
  </si>
  <si>
    <t>шт.</t>
  </si>
  <si>
    <t>ч</t>
  </si>
  <si>
    <t>Демонтаж уличных светильников с лампами ДРЛ и установка светодиодных  ппрожекторов с датчиком на движение (подъезд №№ 1,3,5) на фасаде дома</t>
  </si>
  <si>
    <t>март 2019 г.</t>
  </si>
  <si>
    <t>Замена тамбурных входных дверей на деревянные в подъездах №№ 1,2,3,4,5</t>
  </si>
  <si>
    <t>Дезинсекция подвального помещения и лестничных площадок в подъездах</t>
  </si>
  <si>
    <t>раз</t>
  </si>
  <si>
    <t>Очистка придомовой территории спец. техникой</t>
  </si>
  <si>
    <t>Вывоз и размещение строительного мусора</t>
  </si>
  <si>
    <t>апрель 2019 г.</t>
  </si>
  <si>
    <t>Восстановление керамической напольной плитки в подъездах №№ 1,2</t>
  </si>
  <si>
    <t>май 2019 г.</t>
  </si>
  <si>
    <t>Восстановление частично разрушенной кирпичной кладки входа в подвал со стороны подъезда № 5</t>
  </si>
  <si>
    <t>июнь 2019 г.</t>
  </si>
  <si>
    <t>м3</t>
  </si>
  <si>
    <t>Очистка подвальных помещений от строительного и бытового мусора, вывоз и утилизация</t>
  </si>
  <si>
    <t>Замена аварийного участка стояка системы канализации диам. 110 мм в кв. № 31</t>
  </si>
  <si>
    <t>м.п.</t>
  </si>
  <si>
    <t>Замена аварийного участка стояка системы канализации диам. 100 мм в кв. № 13</t>
  </si>
  <si>
    <t xml:space="preserve">июль 2019 г. </t>
  </si>
  <si>
    <t>Установка светильника с лампой ДРЛ над подъездным козырьком подъезда № 5</t>
  </si>
  <si>
    <t xml:space="preserve">август 2019 г. </t>
  </si>
  <si>
    <t>Частичная замена системы канализации диам. 100 мм (лежневки) с заменой стояков до 1-го этажа по подвальным помещениям подъездов №№ 3,4</t>
  </si>
  <si>
    <t>сентябрь 2019 г.</t>
  </si>
  <si>
    <t>Ремонт придомовой территории в месте обрушения бетонной плиты, у подъезда № 5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</si>
  <si>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</si>
  <si>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Ремонт бетонной ограждающей стенки на придомовой территории (между подъездами №№ 3,4)</t>
  </si>
  <si>
    <t>Проведение общего собрания собственников: разноска и сбор бюллетней общего собрания д. 4 по ул. 40 лет Победы, п. Кааламо</t>
  </si>
  <si>
    <t>м2</t>
  </si>
  <si>
    <t>Замена аварийного участка стояка системы канализации диам. 100 мм квартиры №№ 2,5</t>
  </si>
  <si>
    <t>октябрь 2019 г.</t>
  </si>
  <si>
    <t>Замена аварийного участка стояка системы канализации диам. 100 мм квартиры №№ 42,45</t>
  </si>
  <si>
    <t>Изготовление и установка металлической решетчатой двери (подвальное помещение) подъезд № 5</t>
  </si>
  <si>
    <t>Ремонт металлической двери (замена петель) подъезд № 2</t>
  </si>
  <si>
    <t>Ремонт металлической двери (подъезд № 1)</t>
  </si>
  <si>
    <t>Ремонт бетонных крылец подъезд №№ 1,3,5</t>
  </si>
  <si>
    <t>ноябрь 2019 г.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</si>
  <si>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</si>
  <si>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Изготовление и установка металлических перил с двух сторон (подъезд № 1) </t>
  </si>
  <si>
    <t xml:space="preserve">Изготовление и установка металлических перил с двух сторон (подъезд № 3,4) </t>
  </si>
  <si>
    <t>Замена аварийного участка внутридомовой системы канализации диам. 100 мм. (лежневки) в подвальном помещении подъезда № 2,3</t>
  </si>
  <si>
    <t>декабрь 2019 г.</t>
  </si>
  <si>
    <t>Установка светодиоддного светильника-прожектора над подъездным козырьком подъезда № 4</t>
  </si>
  <si>
    <t>Замена деревянных поручней перил в подъезде № 3</t>
  </si>
  <si>
    <t>Установка уплотнителей на двери в тамбуре подъездов №№ 1,2,3,4,5</t>
  </si>
  <si>
    <t>Косметический ремонт подъезда № 3</t>
  </si>
  <si>
    <t>Очистка придомовой территории от снега спецтехникой</t>
  </si>
  <si>
    <t>Итого по ремонту:</t>
  </si>
  <si>
    <t>КАПИТАЛЬНЫЙ РЕМОНТ ОБЩЕГО ИМУЩЕСТВА</t>
  </si>
  <si>
    <t>Капитальный ремонт общедомовых электрических сетей в жилом доме (подъезд №№ 2,4)</t>
  </si>
  <si>
    <t>Отчет о выполнение договора управления многоквартирного дома № 4 по ул. 40 лет Победы,                           п. Кааламо, г. Сортавала  за период 01.01.2019-31.12.2019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</si>
</sst>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₽&quot;_-;\-* #,##0.00\ &quot;₽&quot;_-;_-* &quot;-&quot;??\ &quot;₽&quot;_-;_-@_-"/>
    <numFmt numFmtId="165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5" xfId="1" applyFont="1" applyBorder="1" applyAlignment="1">
      <alignment wrapText="1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2" fontId="0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2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wrapText="1"/>
    </xf>
    <xf numFmtId="0" fontId="0" fillId="0" borderId="0" xfId="0" applyFo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%2040%20&#1083;&#1077;&#1090;%20&#1055;&#1086;&#1073;&#1077;&#1076;&#1099;,%204%20&#1079;&#1072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 лет П. за 2016 год "/>
      <sheetName val="январь 2017 г."/>
      <sheetName val="февраль 2017 г."/>
      <sheetName val="март 2017 г."/>
      <sheetName val="апрель 2017 г."/>
      <sheetName val="май 2017 г."/>
      <sheetName val="июнь 2017"/>
      <sheetName val="июль 2017 г."/>
      <sheetName val="август 2017 г."/>
      <sheetName val="сентябрь 2017 г."/>
      <sheetName val="октябрь 2017г."/>
      <sheetName val="ноябрь 2017 г."/>
      <sheetName val="Декабрь 2017 г."/>
      <sheetName val="Годовой акт за 2017 г."/>
      <sheetName val="январь 2018 г."/>
      <sheetName val="февраль 2018 г."/>
      <sheetName val="март 2018 г."/>
      <sheetName val="апрель 2018 г."/>
      <sheetName val="май 2018 г.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18 г. "/>
      <sheetName val="годовой акт 2018 г."/>
      <sheetName val="январь 2019 г."/>
      <sheetName val="февраль 2019 г."/>
      <sheetName val="март 2019 г.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 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 "/>
      <sheetName val="ноябрь 2020 г."/>
      <sheetName val="декабрь 2020 г."/>
      <sheetName val="Годовой акт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7184.7359999999999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8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0</v>
          </cell>
        </row>
        <row r="15">
          <cell r="F15">
            <v>1001.7179999999998</v>
          </cell>
        </row>
        <row r="16">
          <cell r="F16">
            <v>1001.7179999999998</v>
          </cell>
        </row>
      </sheetData>
      <sheetData sheetId="29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6770.232</v>
          </cell>
        </row>
        <row r="15">
          <cell r="F15">
            <v>863.55</v>
          </cell>
        </row>
        <row r="16">
          <cell r="F16">
            <v>863.55</v>
          </cell>
        </row>
      </sheetData>
      <sheetData sheetId="30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829.00799999999992</v>
          </cell>
        </row>
        <row r="15">
          <cell r="F15">
            <v>898.09199999999998</v>
          </cell>
        </row>
        <row r="16">
          <cell r="F16">
            <v>898.09199999999998</v>
          </cell>
        </row>
      </sheetData>
      <sheetData sheetId="31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2728.8179999999998</v>
          </cell>
        </row>
        <row r="15">
          <cell r="F15">
            <v>449.04599999999999</v>
          </cell>
        </row>
        <row r="16">
          <cell r="F16">
            <v>449.04599999999999</v>
          </cell>
        </row>
      </sheetData>
      <sheetData sheetId="32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1658.0159999999998</v>
          </cell>
        </row>
        <row r="15">
          <cell r="F15">
            <v>345.42</v>
          </cell>
        </row>
        <row r="16">
          <cell r="F16">
            <v>345.42</v>
          </cell>
        </row>
      </sheetData>
      <sheetData sheetId="33">
        <row r="8">
          <cell r="F8">
            <v>11295.233999999999</v>
          </cell>
        </row>
        <row r="9">
          <cell r="F9">
            <v>6528.4379999999992</v>
          </cell>
        </row>
        <row r="10">
          <cell r="F10">
            <v>9326.34</v>
          </cell>
        </row>
        <row r="11">
          <cell r="F11">
            <v>12815.081999999999</v>
          </cell>
        </row>
        <row r="12">
          <cell r="F12">
            <v>379.96199999999999</v>
          </cell>
        </row>
        <row r="14">
          <cell r="F14">
            <v>2037.9779999999998</v>
          </cell>
        </row>
        <row r="15">
          <cell r="F15">
            <v>483.58800000000002</v>
          </cell>
        </row>
        <row r="16">
          <cell r="F16">
            <v>483.58800000000002</v>
          </cell>
        </row>
      </sheetData>
      <sheetData sheetId="34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  <row r="15">
          <cell r="F15">
            <v>7599.24</v>
          </cell>
        </row>
        <row r="16">
          <cell r="F16">
            <v>241.79400000000001</v>
          </cell>
        </row>
        <row r="17">
          <cell r="F17">
            <v>241.79400000000001</v>
          </cell>
        </row>
      </sheetData>
      <sheetData sheetId="35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  <row r="14">
          <cell r="F14">
            <v>2452.482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36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  <row r="14">
          <cell r="F14">
            <v>5388.7019999999993</v>
          </cell>
        </row>
        <row r="15">
          <cell r="F15">
            <v>483.81800000000004</v>
          </cell>
        </row>
        <row r="16">
          <cell r="F16">
            <v>483.81800000000004</v>
          </cell>
        </row>
      </sheetData>
      <sheetData sheetId="37">
        <row r="8">
          <cell r="F8">
            <v>12262.409999999998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  <row r="14">
          <cell r="F14">
            <v>8117.37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38">
        <row r="8">
          <cell r="F8">
            <v>12477.349999999999</v>
          </cell>
        </row>
        <row r="9">
          <cell r="F9">
            <v>7288.3619999999992</v>
          </cell>
        </row>
        <row r="10">
          <cell r="F10">
            <v>10293.516</v>
          </cell>
        </row>
        <row r="11">
          <cell r="F11">
            <v>13644.09</v>
          </cell>
        </row>
        <row r="12">
          <cell r="F12">
            <v>379.96199999999999</v>
          </cell>
        </row>
        <row r="14">
          <cell r="F14">
            <v>483.79</v>
          </cell>
        </row>
        <row r="15">
          <cell r="F15">
            <v>449.1</v>
          </cell>
        </row>
        <row r="16">
          <cell r="F16">
            <v>449.1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workbookViewId="0">
      <selection activeCell="K1" sqref="K1:K1048576"/>
    </sheetView>
  </sheetViews>
  <sheetFormatPr defaultRowHeight="14.4" x14ac:dyDescent="0.3"/>
  <cols>
    <col min="1" max="1" width="27.6640625" customWidth="1"/>
    <col min="2" max="2" width="15" customWidth="1"/>
    <col min="3" max="3" width="8.88671875" customWidth="1"/>
    <col min="4" max="4" width="8.33203125" customWidth="1"/>
    <col min="5" max="5" width="14.33203125" customWidth="1"/>
    <col min="6" max="6" width="12.8867187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hidden="1" customWidth="1"/>
  </cols>
  <sheetData>
    <row r="1" spans="1:11" ht="45" customHeight="1" x14ac:dyDescent="0.3">
      <c r="A1" s="1" t="s">
        <v>87</v>
      </c>
      <c r="B1" s="1"/>
      <c r="C1" s="1"/>
      <c r="D1" s="1"/>
      <c r="E1" s="1"/>
      <c r="F1" s="1"/>
      <c r="G1" s="1"/>
      <c r="H1" s="1"/>
      <c r="I1" s="1"/>
    </row>
    <row r="2" spans="1:11" x14ac:dyDescent="0.3">
      <c r="A2" s="1"/>
      <c r="B2" s="1"/>
      <c r="C2" s="1"/>
      <c r="D2" s="1"/>
      <c r="E2" s="1"/>
      <c r="F2" s="1"/>
      <c r="G2" s="2"/>
      <c r="H2" s="2"/>
      <c r="I2" s="2"/>
    </row>
    <row r="3" spans="1:11" ht="110.4" x14ac:dyDescent="0.3">
      <c r="A3" s="3" t="s">
        <v>0</v>
      </c>
      <c r="B3" s="3" t="s">
        <v>1</v>
      </c>
      <c r="C3" s="4" t="s">
        <v>2</v>
      </c>
      <c r="D3" s="5"/>
      <c r="E3" s="3" t="s">
        <v>3</v>
      </c>
      <c r="F3" s="3" t="s">
        <v>4</v>
      </c>
    </row>
    <row r="4" spans="1:11" x14ac:dyDescent="0.3">
      <c r="A4" s="6" t="s">
        <v>5</v>
      </c>
      <c r="B4" s="7"/>
      <c r="C4" s="7"/>
      <c r="D4" s="7"/>
      <c r="E4" s="7"/>
      <c r="F4" s="8"/>
    </row>
    <row r="5" spans="1:11" ht="134.25" customHeight="1" x14ac:dyDescent="0.3">
      <c r="A5" s="9" t="s">
        <v>6</v>
      </c>
      <c r="B5" s="10" t="s">
        <v>7</v>
      </c>
      <c r="C5" s="11" t="s">
        <v>8</v>
      </c>
      <c r="D5" s="12"/>
      <c r="E5" s="13" t="s">
        <v>9</v>
      </c>
      <c r="F5" s="14">
        <f>'[1]январь 2019 г.'!F8+'[1]февраль 2019 г.'!F8+'[1]март 2019 г.'!F8+'[1]апрель 2019 г.'!F8+'[1]май 2019 г.'!F8+'[1]июнь 2019 г.'!F8+'[1]июль 2019 г.'!F8+'[1]август 2019 г.'!F8+'[1]сентябрь 2019 г.'!F8+'[1]октябрь 2019 г.'!F8+'[1]ноябрь 2019 г.'!F8+'[1]декабрь 2019 г.'!F8</f>
        <v>140593.628</v>
      </c>
      <c r="K5">
        <v>3454.2</v>
      </c>
    </row>
    <row r="6" spans="1:11" ht="96.75" customHeight="1" x14ac:dyDescent="0.3">
      <c r="A6" s="15" t="s">
        <v>10</v>
      </c>
      <c r="B6" s="10" t="s">
        <v>7</v>
      </c>
      <c r="C6" s="11" t="s">
        <v>8</v>
      </c>
      <c r="D6" s="12"/>
      <c r="E6" s="13" t="s">
        <v>11</v>
      </c>
      <c r="F6" s="14">
        <f>'[1]январь 2019 г.'!F9+'[1]февраль 2019 г.'!F9+'[1]март 2019 г.'!F9+'[1]апрель 2019 г.'!F9+'[1]май 2019 г.'!F9+'[1]июнь 2019 г.'!F9+'[1]июль 2019 г.'!F9+'[1]август 2019 г.'!F9+'[1]сентябрь 2019 г.'!F9+'[1]октябрь 2019 г.'!F9+'[1]ноябрь 2019 г.'!F9+'[1]декабрь 2019 г.'!F9</f>
        <v>82140.875999999989</v>
      </c>
    </row>
    <row r="7" spans="1:11" ht="93" customHeight="1" x14ac:dyDescent="0.3">
      <c r="A7" s="16" t="s">
        <v>12</v>
      </c>
      <c r="B7" s="10" t="s">
        <v>13</v>
      </c>
      <c r="C7" s="11" t="s">
        <v>8</v>
      </c>
      <c r="D7" s="12"/>
      <c r="E7" s="13" t="s">
        <v>14</v>
      </c>
      <c r="F7" s="17">
        <f>'[1]январь 2019 г.'!F10+'[1]февраль 2019 г.'!F10+'[1]март 2019 г.'!F10+'[1]апрель 2019 г.'!F10+'[1]май 2019 г.'!F10+'[1]июнь 2019 г.'!F10+'[1]июль 2019 г.'!F10+'[1]август 2019 г.'!F10+'[1]сентябрь 2019 г.'!F10+'[1]октябрь 2019 г.'!F10+'[1]ноябрь 2019 г.'!F10+'[1]декабрь 2019 г.'!F10</f>
        <v>116751.96</v>
      </c>
    </row>
    <row r="8" spans="1:11" ht="99" customHeight="1" x14ac:dyDescent="0.3">
      <c r="A8" s="15" t="s">
        <v>15</v>
      </c>
      <c r="B8" s="15" t="s">
        <v>16</v>
      </c>
      <c r="C8" s="18" t="s">
        <v>8</v>
      </c>
      <c r="D8" s="19"/>
      <c r="E8" s="13" t="s">
        <v>17</v>
      </c>
      <c r="F8" s="17">
        <f>'[1]январь 2019 г.'!F11+'[1]февраль 2019 г.'!F11+'[1]март 2019 г.'!F11+'[1]апрель 2019 г.'!F11+'[1]май 2019 г.'!F11+'[1]июнь 2019 г.'!F11+'[1]июль 2019 г.'!F11+'[1]август 2019 г.'!F11+'[1]сентябрь 2019 г.'!F11+'[1]октябрь 2019 г.'!F11+'[1]ноябрь 2019 г.'!F11+'[1]декабрь 2019 г.'!F11</f>
        <v>157926.02399999998</v>
      </c>
    </row>
    <row r="9" spans="1:11" ht="28.8" x14ac:dyDescent="0.3">
      <c r="A9" s="20" t="s">
        <v>18</v>
      </c>
      <c r="B9" s="10" t="s">
        <v>19</v>
      </c>
      <c r="C9" s="11" t="s">
        <v>8</v>
      </c>
      <c r="D9" s="12"/>
      <c r="E9" s="21">
        <v>0.11</v>
      </c>
      <c r="F9" s="14">
        <f>'[1]январь 2019 г.'!F12+'[1]февраль 2019 г.'!F12+'[1]март 2019 г.'!F12+'[1]апрель 2019 г.'!F12+'[1]май 2019 г.'!F12+'[1]июнь 2019 г.'!F12+'[1]июль 2019 г.'!F12+'[1]август 2019 г.'!F12+'[1]сентябрь 2019 г.'!F12+'[1]октябрь 2019 г.'!F12+'[1]ноябрь 2019 г.'!F12+'[1]декабрь 2019 г.'!F12</f>
        <v>4559.5439999999999</v>
      </c>
    </row>
    <row r="10" spans="1:11" ht="38.25" customHeight="1" x14ac:dyDescent="0.3">
      <c r="A10" s="22" t="s">
        <v>20</v>
      </c>
      <c r="B10" s="3" t="s">
        <v>21</v>
      </c>
      <c r="C10" s="18" t="s">
        <v>22</v>
      </c>
      <c r="D10" s="19"/>
      <c r="E10" s="23"/>
      <c r="F10" s="14">
        <v>2100</v>
      </c>
    </row>
    <row r="11" spans="1:11" x14ac:dyDescent="0.3">
      <c r="A11" s="24" t="s">
        <v>23</v>
      </c>
      <c r="B11" s="25"/>
      <c r="C11" s="25"/>
      <c r="D11" s="26"/>
      <c r="E11" s="27">
        <f>SUM(E5:E9)</f>
        <v>0.11</v>
      </c>
      <c r="F11" s="28">
        <f>SUM(F5:F10)</f>
        <v>504072.03199999995</v>
      </c>
    </row>
    <row r="12" spans="1:11" ht="19.5" customHeight="1" x14ac:dyDescent="0.3">
      <c r="A12" s="29" t="s">
        <v>24</v>
      </c>
      <c r="B12" s="30" t="s">
        <v>19</v>
      </c>
      <c r="C12" s="31" t="s">
        <v>8</v>
      </c>
      <c r="D12" s="31"/>
      <c r="E12" s="32"/>
      <c r="F12" s="32">
        <f>'[1]январь 2019 г.'!F14+'[1]февраль 2019 г.'!F14+'[1]март 2019 г.'!F14+'[1]апрель 2019 г.'!F14+'[1]май 2019 г.'!F14+'[1]июнь 2019 г.'!F14+'[1]июль 2019 г.'!F14+'[1]август 2019 г.'!F15+'[1]сентябрь 2019 г.'!F14+'[1]октябрь 2019 г.'!F14+'[1]ноябрь 2019 г.'!F14+'[1]декабрь 2019 г.'!F14</f>
        <v>45250.372000000003</v>
      </c>
    </row>
    <row r="13" spans="1:11" ht="18.75" customHeight="1" x14ac:dyDescent="0.3">
      <c r="A13" s="29" t="s">
        <v>25</v>
      </c>
      <c r="B13" s="30" t="s">
        <v>19</v>
      </c>
      <c r="C13" s="31" t="s">
        <v>8</v>
      </c>
      <c r="D13" s="31"/>
      <c r="E13" s="32"/>
      <c r="F13" s="32">
        <f>'[1]январь 2019 г.'!F15+'[1]февраль 2019 г.'!F15+'[1]март 2019 г.'!F15+'[1]апрель 2019 г.'!F15+'[1]май 2019 г.'!F15+'[1]июнь 2019 г.'!F15+'[1]июль 2019 г.'!F15+'[1]август 2019 г.'!F16+'[1]сентябрь 2019 г.'!F15+'[1]октябрь 2019 г.'!F15+'[1]ноябрь 2019 г.'!F15+'[1]декабрь 2019 г.'!F15</f>
        <v>5216.1260000000002</v>
      </c>
    </row>
    <row r="14" spans="1:11" ht="17.25" customHeight="1" x14ac:dyDescent="0.3">
      <c r="A14" s="33" t="s">
        <v>26</v>
      </c>
      <c r="B14" s="34" t="s">
        <v>19</v>
      </c>
      <c r="C14" s="31" t="s">
        <v>22</v>
      </c>
      <c r="D14" s="31"/>
      <c r="E14" s="32"/>
      <c r="F14" s="32">
        <f>'[1]январь 2019 г.'!F16+'[1]февраль 2019 г.'!F16+'[1]март 2019 г.'!F16+'[1]апрель 2019 г.'!F16+'[1]май 2019 г.'!F16+'[1]июнь 2019 г.'!F16+'[1]июль 2019 г.'!F16+'[1]август 2019 г.'!F17+'[1]сентябрь 2019 г.'!F16+'[1]октябрь 2019 г.'!F16+'[1]ноябрь 2019 г.'!F16+'[1]декабрь 2019 г.'!F16</f>
        <v>5216.1260000000002</v>
      </c>
    </row>
    <row r="15" spans="1:11" ht="17.25" customHeight="1" x14ac:dyDescent="0.3">
      <c r="A15" s="35" t="s">
        <v>27</v>
      </c>
      <c r="B15" s="35"/>
      <c r="C15" s="35"/>
      <c r="D15" s="35"/>
      <c r="E15" s="36" t="s">
        <v>28</v>
      </c>
      <c r="F15" s="36">
        <f>SUM(F12:F14)</f>
        <v>55682.624000000011</v>
      </c>
    </row>
    <row r="16" spans="1:11" ht="14.25" customHeight="1" x14ac:dyDescent="0.3">
      <c r="A16" s="37" t="s">
        <v>29</v>
      </c>
      <c r="B16" s="38"/>
      <c r="C16" s="39"/>
      <c r="D16" s="39"/>
      <c r="E16" s="40"/>
      <c r="F16" s="36">
        <f>F11+F15</f>
        <v>559754.65599999996</v>
      </c>
      <c r="K16" s="41"/>
    </row>
    <row r="17" spans="1:6" ht="16.5" customHeight="1" x14ac:dyDescent="0.3">
      <c r="A17" s="42" t="s">
        <v>30</v>
      </c>
      <c r="B17" s="42"/>
      <c r="C17" s="42"/>
      <c r="D17" s="42"/>
      <c r="E17" s="42"/>
      <c r="F17" s="42"/>
    </row>
    <row r="18" spans="1:6" ht="110.25" customHeight="1" x14ac:dyDescent="0.3">
      <c r="A18" s="3" t="s">
        <v>0</v>
      </c>
      <c r="B18" s="3" t="s">
        <v>1</v>
      </c>
      <c r="C18" s="43" t="s">
        <v>2</v>
      </c>
      <c r="D18" s="44" t="s">
        <v>31</v>
      </c>
      <c r="E18" s="3" t="s">
        <v>3</v>
      </c>
      <c r="F18" s="3" t="s">
        <v>4</v>
      </c>
    </row>
    <row r="19" spans="1:6" ht="46.5" customHeight="1" x14ac:dyDescent="0.3">
      <c r="A19" s="45" t="s">
        <v>32</v>
      </c>
      <c r="B19" s="46" t="s">
        <v>33</v>
      </c>
      <c r="C19" s="47" t="s">
        <v>34</v>
      </c>
      <c r="D19" s="48">
        <f>F19/E19</f>
        <v>0.57515151515151519</v>
      </c>
      <c r="E19" s="48">
        <v>1650</v>
      </c>
      <c r="F19" s="47">
        <v>949</v>
      </c>
    </row>
    <row r="20" spans="1:6" ht="43.5" customHeight="1" x14ac:dyDescent="0.3">
      <c r="A20" s="45" t="s">
        <v>35</v>
      </c>
      <c r="B20" s="46" t="s">
        <v>36</v>
      </c>
      <c r="C20" s="47" t="s">
        <v>37</v>
      </c>
      <c r="D20" s="48">
        <v>2</v>
      </c>
      <c r="E20" s="48">
        <v>550</v>
      </c>
      <c r="F20" s="47">
        <v>1100</v>
      </c>
    </row>
    <row r="21" spans="1:6" ht="55.5" customHeight="1" x14ac:dyDescent="0.3">
      <c r="A21" s="45" t="s">
        <v>32</v>
      </c>
      <c r="B21" s="46" t="s">
        <v>36</v>
      </c>
      <c r="C21" s="47" t="s">
        <v>38</v>
      </c>
      <c r="D21" s="48">
        <f>F21/E21</f>
        <v>2.7624242424242422</v>
      </c>
      <c r="E21" s="48">
        <v>1650</v>
      </c>
      <c r="F21" s="47">
        <v>4558</v>
      </c>
    </row>
    <row r="22" spans="1:6" ht="96.75" customHeight="1" x14ac:dyDescent="0.3">
      <c r="A22" s="45" t="s">
        <v>39</v>
      </c>
      <c r="B22" s="46" t="s">
        <v>40</v>
      </c>
      <c r="C22" s="47" t="s">
        <v>37</v>
      </c>
      <c r="D22" s="48">
        <v>3</v>
      </c>
      <c r="E22" s="48">
        <f>F22/D22</f>
        <v>3294</v>
      </c>
      <c r="F22" s="47">
        <v>9882</v>
      </c>
    </row>
    <row r="23" spans="1:6" ht="60" customHeight="1" x14ac:dyDescent="0.3">
      <c r="A23" s="45" t="s">
        <v>41</v>
      </c>
      <c r="B23" s="46" t="s">
        <v>40</v>
      </c>
      <c r="C23" s="47" t="s">
        <v>37</v>
      </c>
      <c r="D23" s="48">
        <v>5</v>
      </c>
      <c r="E23" s="48">
        <f>F23/D23</f>
        <v>25682.6</v>
      </c>
      <c r="F23" s="47">
        <v>128413</v>
      </c>
    </row>
    <row r="24" spans="1:6" ht="60.75" customHeight="1" x14ac:dyDescent="0.3">
      <c r="A24" s="45" t="s">
        <v>42</v>
      </c>
      <c r="B24" s="46" t="s">
        <v>40</v>
      </c>
      <c r="C24" s="47" t="s">
        <v>43</v>
      </c>
      <c r="D24" s="48">
        <v>1</v>
      </c>
      <c r="E24" s="48">
        <v>4830</v>
      </c>
      <c r="F24" s="47">
        <v>4830</v>
      </c>
    </row>
    <row r="25" spans="1:6" ht="50.25" customHeight="1" x14ac:dyDescent="0.3">
      <c r="A25" s="45" t="s">
        <v>44</v>
      </c>
      <c r="B25" s="46" t="s">
        <v>40</v>
      </c>
      <c r="C25" s="47" t="s">
        <v>34</v>
      </c>
      <c r="D25" s="48">
        <f>F25/E25</f>
        <v>0.92060606060606065</v>
      </c>
      <c r="E25" s="48">
        <v>1650</v>
      </c>
      <c r="F25" s="47">
        <v>1519</v>
      </c>
    </row>
    <row r="26" spans="1:6" ht="42" customHeight="1" x14ac:dyDescent="0.3">
      <c r="A26" s="45" t="s">
        <v>45</v>
      </c>
      <c r="B26" s="46" t="s">
        <v>46</v>
      </c>
      <c r="C26" s="47" t="s">
        <v>43</v>
      </c>
      <c r="D26" s="49">
        <v>1</v>
      </c>
      <c r="E26" s="49">
        <v>6944</v>
      </c>
      <c r="F26" s="47">
        <v>6944</v>
      </c>
    </row>
    <row r="27" spans="1:6" ht="55.5" customHeight="1" x14ac:dyDescent="0.3">
      <c r="A27" s="45" t="s">
        <v>47</v>
      </c>
      <c r="B27" s="46" t="s">
        <v>48</v>
      </c>
      <c r="C27" s="47" t="s">
        <v>37</v>
      </c>
      <c r="D27" s="49">
        <v>150</v>
      </c>
      <c r="E27" s="49">
        <f>F27/D27</f>
        <v>227.85333333333332</v>
      </c>
      <c r="F27" s="47">
        <v>34178</v>
      </c>
    </row>
    <row r="28" spans="1:6" ht="69.75" customHeight="1" x14ac:dyDescent="0.3">
      <c r="A28" s="45" t="s">
        <v>49</v>
      </c>
      <c r="B28" s="46" t="s">
        <v>50</v>
      </c>
      <c r="C28" s="47" t="s">
        <v>51</v>
      </c>
      <c r="D28" s="50">
        <v>0.36199999999999999</v>
      </c>
      <c r="E28" s="49">
        <f>F28/D28</f>
        <v>16276.243093922652</v>
      </c>
      <c r="F28" s="47">
        <v>5892</v>
      </c>
    </row>
    <row r="29" spans="1:6" ht="57" customHeight="1" x14ac:dyDescent="0.3">
      <c r="A29" s="45" t="s">
        <v>52</v>
      </c>
      <c r="B29" s="46" t="s">
        <v>50</v>
      </c>
      <c r="C29" s="47" t="s">
        <v>51</v>
      </c>
      <c r="D29" s="48">
        <v>3</v>
      </c>
      <c r="E29" s="49">
        <f>F29/D29</f>
        <v>1795.3333333333333</v>
      </c>
      <c r="F29" s="47">
        <v>5386</v>
      </c>
    </row>
    <row r="30" spans="1:6" ht="53.25" customHeight="1" x14ac:dyDescent="0.3">
      <c r="A30" s="45" t="s">
        <v>53</v>
      </c>
      <c r="B30" s="46" t="s">
        <v>50</v>
      </c>
      <c r="C30" s="47" t="s">
        <v>54</v>
      </c>
      <c r="D30" s="48">
        <v>2.5</v>
      </c>
      <c r="E30" s="49">
        <f>F30/D30</f>
        <v>1107.5999999999999</v>
      </c>
      <c r="F30" s="47">
        <v>2769</v>
      </c>
    </row>
    <row r="31" spans="1:6" ht="53.25" customHeight="1" x14ac:dyDescent="0.3">
      <c r="A31" s="45" t="s">
        <v>55</v>
      </c>
      <c r="B31" s="46" t="s">
        <v>56</v>
      </c>
      <c r="C31" s="47" t="s">
        <v>54</v>
      </c>
      <c r="D31" s="50">
        <v>2.5</v>
      </c>
      <c r="E31" s="49">
        <f>F31/D31</f>
        <v>1153.5999999999999</v>
      </c>
      <c r="F31" s="47">
        <v>2884</v>
      </c>
    </row>
    <row r="32" spans="1:6" ht="53.25" customHeight="1" x14ac:dyDescent="0.3">
      <c r="A32" s="45" t="s">
        <v>57</v>
      </c>
      <c r="B32" s="46" t="s">
        <v>58</v>
      </c>
      <c r="C32" s="47" t="s">
        <v>37</v>
      </c>
      <c r="D32" s="50">
        <v>1</v>
      </c>
      <c r="E32" s="49">
        <v>3219</v>
      </c>
      <c r="F32" s="47">
        <v>3219</v>
      </c>
    </row>
    <row r="33" spans="1:6" ht="93" customHeight="1" x14ac:dyDescent="0.3">
      <c r="A33" s="45" t="s">
        <v>59</v>
      </c>
      <c r="B33" s="46" t="s">
        <v>60</v>
      </c>
      <c r="C33" s="47" t="s">
        <v>54</v>
      </c>
      <c r="D33" s="48">
        <v>15</v>
      </c>
      <c r="E33" s="49">
        <f>F33/D33</f>
        <v>1200.0666666666666</v>
      </c>
      <c r="F33" s="47">
        <v>18001</v>
      </c>
    </row>
    <row r="34" spans="1:6" ht="62.25" customHeight="1" x14ac:dyDescent="0.3">
      <c r="A34" s="45" t="s">
        <v>61</v>
      </c>
      <c r="B34" s="46" t="s">
        <v>60</v>
      </c>
      <c r="C34" s="47" t="s">
        <v>62</v>
      </c>
      <c r="D34" s="48">
        <v>4</v>
      </c>
      <c r="E34" s="49">
        <f>F34/D34</f>
        <v>4820.5</v>
      </c>
      <c r="F34" s="47">
        <v>19282</v>
      </c>
    </row>
    <row r="35" spans="1:6" ht="66.75" customHeight="1" x14ac:dyDescent="0.3">
      <c r="A35" s="45" t="s">
        <v>63</v>
      </c>
      <c r="B35" s="46" t="s">
        <v>60</v>
      </c>
      <c r="C35" s="47" t="s">
        <v>62</v>
      </c>
      <c r="D35" s="48">
        <v>1.1499999999999999</v>
      </c>
      <c r="E35" s="49">
        <f>F35/D35</f>
        <v>1246.0869565217392</v>
      </c>
      <c r="F35" s="47">
        <v>1433</v>
      </c>
    </row>
    <row r="36" spans="1:6" ht="84" customHeight="1" x14ac:dyDescent="0.3">
      <c r="A36" s="45" t="s">
        <v>64</v>
      </c>
      <c r="B36" s="46" t="s">
        <v>60</v>
      </c>
      <c r="C36" s="47" t="s">
        <v>65</v>
      </c>
      <c r="D36" s="48">
        <v>1</v>
      </c>
      <c r="E36" s="48">
        <v>4529</v>
      </c>
      <c r="F36" s="47">
        <v>4529</v>
      </c>
    </row>
    <row r="37" spans="1:6" ht="60.75" customHeight="1" x14ac:dyDescent="0.3">
      <c r="A37" s="45" t="s">
        <v>66</v>
      </c>
      <c r="B37" s="46" t="s">
        <v>67</v>
      </c>
      <c r="C37" s="47" t="s">
        <v>54</v>
      </c>
      <c r="D37" s="48">
        <v>5.5</v>
      </c>
      <c r="E37" s="49">
        <f>F37/D37</f>
        <v>1088.909090909091</v>
      </c>
      <c r="F37" s="47">
        <v>5989</v>
      </c>
    </row>
    <row r="38" spans="1:6" ht="63.75" customHeight="1" x14ac:dyDescent="0.3">
      <c r="A38" s="45" t="s">
        <v>68</v>
      </c>
      <c r="B38" s="46" t="s">
        <v>67</v>
      </c>
      <c r="C38" s="47" t="s">
        <v>54</v>
      </c>
      <c r="D38" s="48">
        <v>6</v>
      </c>
      <c r="E38" s="49">
        <f>F38/D38</f>
        <v>1101</v>
      </c>
      <c r="F38" s="47">
        <v>6606</v>
      </c>
    </row>
    <row r="39" spans="1:6" ht="60" customHeight="1" x14ac:dyDescent="0.3">
      <c r="A39" s="45" t="s">
        <v>69</v>
      </c>
      <c r="B39" s="46" t="s">
        <v>67</v>
      </c>
      <c r="C39" s="47" t="s">
        <v>37</v>
      </c>
      <c r="D39" s="48">
        <v>1</v>
      </c>
      <c r="E39" s="49">
        <v>13585</v>
      </c>
      <c r="F39" s="47">
        <v>13585</v>
      </c>
    </row>
    <row r="40" spans="1:6" ht="41.25" customHeight="1" x14ac:dyDescent="0.3">
      <c r="A40" s="45" t="s">
        <v>70</v>
      </c>
      <c r="B40" s="46" t="s">
        <v>67</v>
      </c>
      <c r="C40" s="47" t="s">
        <v>37</v>
      </c>
      <c r="D40" s="48">
        <v>3</v>
      </c>
      <c r="E40" s="49">
        <f>F40/D40</f>
        <v>293.33333333333331</v>
      </c>
      <c r="F40" s="47">
        <v>880</v>
      </c>
    </row>
    <row r="41" spans="1:6" ht="39" customHeight="1" x14ac:dyDescent="0.3">
      <c r="A41" s="45" t="s">
        <v>71</v>
      </c>
      <c r="B41" s="46" t="s">
        <v>67</v>
      </c>
      <c r="C41" s="47" t="s">
        <v>37</v>
      </c>
      <c r="D41" s="48">
        <v>1</v>
      </c>
      <c r="E41" s="49">
        <v>550</v>
      </c>
      <c r="F41" s="47">
        <v>550</v>
      </c>
    </row>
    <row r="42" spans="1:6" ht="38.25" customHeight="1" x14ac:dyDescent="0.3">
      <c r="A42" s="45" t="s">
        <v>72</v>
      </c>
      <c r="B42" s="46" t="s">
        <v>73</v>
      </c>
      <c r="C42" s="47" t="s">
        <v>74</v>
      </c>
      <c r="D42" s="48">
        <v>4.84</v>
      </c>
      <c r="E42" s="49">
        <f>F42/D42</f>
        <v>26989.876033057852</v>
      </c>
      <c r="F42" s="47">
        <v>130631</v>
      </c>
    </row>
    <row r="43" spans="1:6" ht="46.5" customHeight="1" x14ac:dyDescent="0.3">
      <c r="A43" s="51" t="s">
        <v>75</v>
      </c>
      <c r="B43" s="52" t="s">
        <v>73</v>
      </c>
      <c r="C43" s="52" t="s">
        <v>54</v>
      </c>
      <c r="D43" s="52">
        <v>11.1</v>
      </c>
      <c r="E43" s="52">
        <f>F43/D43</f>
        <v>2310</v>
      </c>
      <c r="F43" s="53">
        <v>25641</v>
      </c>
    </row>
    <row r="44" spans="1:6" ht="44.25" customHeight="1" x14ac:dyDescent="0.3">
      <c r="A44" s="51" t="s">
        <v>76</v>
      </c>
      <c r="B44" s="52" t="s">
        <v>73</v>
      </c>
      <c r="C44" s="52" t="s">
        <v>54</v>
      </c>
      <c r="D44" s="52">
        <v>4.9000000000000004</v>
      </c>
      <c r="E44" s="52">
        <f>F44/D44</f>
        <v>2310</v>
      </c>
      <c r="F44" s="53">
        <v>11319</v>
      </c>
    </row>
    <row r="45" spans="1:6" ht="87.75" customHeight="1" x14ac:dyDescent="0.3">
      <c r="A45" s="45" t="s">
        <v>77</v>
      </c>
      <c r="B45" s="46" t="s">
        <v>78</v>
      </c>
      <c r="C45" s="47" t="s">
        <v>54</v>
      </c>
      <c r="D45" s="48">
        <v>8.5</v>
      </c>
      <c r="E45" s="49">
        <f>F45/D45</f>
        <v>1347.6470588235295</v>
      </c>
      <c r="F45" s="47">
        <v>11455</v>
      </c>
    </row>
    <row r="46" spans="1:6" ht="63" customHeight="1" x14ac:dyDescent="0.3">
      <c r="A46" s="45" t="s">
        <v>79</v>
      </c>
      <c r="B46" s="46" t="s">
        <v>78</v>
      </c>
      <c r="C46" s="47" t="s">
        <v>37</v>
      </c>
      <c r="D46" s="48">
        <v>1</v>
      </c>
      <c r="E46" s="49">
        <v>2775</v>
      </c>
      <c r="F46" s="47">
        <v>2775</v>
      </c>
    </row>
    <row r="47" spans="1:6" ht="44.25" customHeight="1" x14ac:dyDescent="0.3">
      <c r="A47" s="45" t="s">
        <v>80</v>
      </c>
      <c r="B47" s="46" t="s">
        <v>78</v>
      </c>
      <c r="C47" s="47" t="s">
        <v>54</v>
      </c>
      <c r="D47" s="48">
        <v>26</v>
      </c>
      <c r="E47" s="49">
        <f>F47/D47</f>
        <v>521.92307692307691</v>
      </c>
      <c r="F47" s="47">
        <v>13570</v>
      </c>
    </row>
    <row r="48" spans="1:6" ht="44.25" customHeight="1" x14ac:dyDescent="0.3">
      <c r="A48" s="45" t="s">
        <v>81</v>
      </c>
      <c r="B48" s="46" t="s">
        <v>78</v>
      </c>
      <c r="C48" s="47" t="s">
        <v>62</v>
      </c>
      <c r="D48" s="48">
        <v>13.65</v>
      </c>
      <c r="E48" s="49">
        <f>F48/D48</f>
        <v>226.5934065934066</v>
      </c>
      <c r="F48" s="47">
        <v>3093</v>
      </c>
    </row>
    <row r="49" spans="1:11" ht="40.5" customHeight="1" x14ac:dyDescent="0.3">
      <c r="A49" s="45" t="s">
        <v>82</v>
      </c>
      <c r="B49" s="46" t="s">
        <v>78</v>
      </c>
      <c r="C49" s="47" t="s">
        <v>62</v>
      </c>
      <c r="D49" s="48">
        <v>419.35</v>
      </c>
      <c r="E49" s="49">
        <f>F49/D49</f>
        <v>254.95886490997972</v>
      </c>
      <c r="F49" s="47">
        <v>106917</v>
      </c>
    </row>
    <row r="50" spans="1:11" ht="40.5" customHeight="1" x14ac:dyDescent="0.3">
      <c r="A50" s="45" t="s">
        <v>83</v>
      </c>
      <c r="B50" s="46" t="s">
        <v>78</v>
      </c>
      <c r="C50" s="47" t="s">
        <v>43</v>
      </c>
      <c r="D50" s="48">
        <v>1</v>
      </c>
      <c r="E50" s="49">
        <v>1329</v>
      </c>
      <c r="F50" s="47">
        <v>1329</v>
      </c>
    </row>
    <row r="51" spans="1:11" ht="15.75" customHeight="1" x14ac:dyDescent="0.3">
      <c r="A51" s="54" t="s">
        <v>84</v>
      </c>
      <c r="B51" s="46"/>
      <c r="C51" s="47"/>
      <c r="D51" s="48"/>
      <c r="E51" s="48"/>
      <c r="F51" s="47">
        <f>SUM(F19:F50)</f>
        <v>590108</v>
      </c>
    </row>
    <row r="52" spans="1:11" ht="18" customHeight="1" x14ac:dyDescent="0.3">
      <c r="A52" s="42" t="s">
        <v>85</v>
      </c>
      <c r="B52" s="42"/>
      <c r="C52" s="42"/>
      <c r="D52" s="42"/>
      <c r="E52" s="42"/>
      <c r="F52" s="42"/>
      <c r="K52" s="41"/>
    </row>
    <row r="53" spans="1:11" ht="110.4" x14ac:dyDescent="0.3">
      <c r="A53" s="3" t="s">
        <v>0</v>
      </c>
      <c r="B53" s="3" t="s">
        <v>1</v>
      </c>
      <c r="C53" s="43" t="s">
        <v>2</v>
      </c>
      <c r="D53" s="44" t="s">
        <v>31</v>
      </c>
      <c r="E53" s="3" t="s">
        <v>3</v>
      </c>
      <c r="F53" s="3" t="s">
        <v>4</v>
      </c>
    </row>
    <row r="54" spans="1:11" ht="63.6" customHeight="1" x14ac:dyDescent="0.3">
      <c r="A54" s="45" t="s">
        <v>86</v>
      </c>
      <c r="B54" s="46" t="s">
        <v>67</v>
      </c>
      <c r="C54" s="47" t="s">
        <v>54</v>
      </c>
      <c r="D54" s="48">
        <v>627</v>
      </c>
      <c r="E54" s="49">
        <f>F54/D54</f>
        <v>490.34768740031899</v>
      </c>
      <c r="F54" s="47">
        <v>307448</v>
      </c>
    </row>
    <row r="55" spans="1:11" x14ac:dyDescent="0.3">
      <c r="A55" s="54" t="s">
        <v>84</v>
      </c>
      <c r="B55" s="46"/>
      <c r="C55" s="47"/>
      <c r="D55" s="48"/>
      <c r="E55" s="48"/>
      <c r="F55" s="47">
        <f>SUM(F53:F54)</f>
        <v>307448</v>
      </c>
    </row>
    <row r="56" spans="1:11" x14ac:dyDescent="0.3">
      <c r="A56" s="55"/>
      <c r="B56" s="55"/>
      <c r="C56" s="55"/>
      <c r="D56" s="55"/>
      <c r="E56" s="55"/>
      <c r="F56" s="55"/>
    </row>
    <row r="57" spans="1:11" x14ac:dyDescent="0.3">
      <c r="A57" s="55"/>
      <c r="B57" s="55"/>
      <c r="C57" s="55"/>
      <c r="D57" s="55"/>
      <c r="E57" s="55"/>
      <c r="F57" s="55"/>
    </row>
    <row r="58" spans="1:11" x14ac:dyDescent="0.3">
      <c r="A58" s="56"/>
      <c r="B58" s="56"/>
      <c r="C58" s="56"/>
      <c r="D58" s="56"/>
      <c r="E58" s="56"/>
      <c r="F58" s="56"/>
    </row>
    <row r="59" spans="1:11" x14ac:dyDescent="0.3">
      <c r="A59" s="57"/>
      <c r="B59" s="57"/>
      <c r="C59" s="57"/>
      <c r="D59" s="57"/>
      <c r="E59" s="57"/>
      <c r="F59" s="57"/>
    </row>
    <row r="60" spans="1:11" x14ac:dyDescent="0.3">
      <c r="A60" s="56"/>
      <c r="B60" s="56"/>
      <c r="C60" s="56"/>
      <c r="D60" s="56"/>
      <c r="E60" s="56"/>
      <c r="F60" s="56"/>
    </row>
    <row r="61" spans="1:11" x14ac:dyDescent="0.3">
      <c r="A61" s="56"/>
      <c r="B61" s="56"/>
      <c r="C61" s="56"/>
      <c r="D61" s="56"/>
      <c r="E61" s="56"/>
      <c r="F61" s="56"/>
    </row>
    <row r="62" spans="1:11" x14ac:dyDescent="0.3">
      <c r="A62" s="58"/>
    </row>
  </sheetData>
  <mergeCells count="21">
    <mergeCell ref="A52:F52"/>
    <mergeCell ref="A58:F58"/>
    <mergeCell ref="A60:F60"/>
    <mergeCell ref="A61:F61"/>
    <mergeCell ref="C12:D12"/>
    <mergeCell ref="C13:D13"/>
    <mergeCell ref="C14:D14"/>
    <mergeCell ref="A15:D15"/>
    <mergeCell ref="B16:E16"/>
    <mergeCell ref="A17:F17"/>
    <mergeCell ref="C6:D6"/>
    <mergeCell ref="C7:D7"/>
    <mergeCell ref="C8:D8"/>
    <mergeCell ref="C9:D9"/>
    <mergeCell ref="C10:D10"/>
    <mergeCell ref="A11:D11"/>
    <mergeCell ref="A1:I1"/>
    <mergeCell ref="A2:F2"/>
    <mergeCell ref="C3:D3"/>
    <mergeCell ref="A4:F4"/>
    <mergeCell ref="C5:D5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2020-05-13T08:29:06Z</dcterms:created>
  <dcterms:modified xsi:type="dcterms:W3CDTF">2020-05-13T08:34:04Z</dcterms:modified>
</cp:coreProperties>
</file>