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8" windowWidth="22980" windowHeight="8760"/>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96" i="1" l="1"/>
  <c r="E95" i="1"/>
  <c r="E94" i="1"/>
  <c r="E92" i="1"/>
  <c r="E89" i="1"/>
  <c r="E88" i="1"/>
  <c r="E85" i="1"/>
  <c r="E84" i="1"/>
  <c r="E83" i="1"/>
  <c r="E80" i="1"/>
  <c r="E79" i="1"/>
  <c r="K76" i="1"/>
  <c r="E76" i="1"/>
  <c r="E73" i="1"/>
  <c r="E72" i="1"/>
  <c r="F61" i="1"/>
  <c r="F10" i="1"/>
  <c r="F8" i="1"/>
  <c r="F6" i="1"/>
  <c r="F5" i="1"/>
  <c r="F69" i="1" s="1"/>
</calcChain>
</file>

<file path=xl/sharedStrings.xml><?xml version="1.0" encoding="utf-8"?>
<sst xmlns="http://schemas.openxmlformats.org/spreadsheetml/2006/main" count="190" uniqueCount="139">
  <si>
    <t>ГОДОВОЙ АКТ  за 2025 год</t>
  </si>
  <si>
    <t>приёмки оказанных услуг и  выполненных работ по содержанию и текущему ремонту общего имущества в многоквартирном доме № 6 по ул. Дружбы народов,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</si>
  <si>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</si>
  <si>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</si>
  <si>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</si>
  <si>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</si>
  <si>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</si>
  <si>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- 4179,30 кв.м.)</t>
  </si>
  <si>
    <t xml:space="preserve">Уборка лестничных клеток - 485,88 кв.м.                                         </t>
  </si>
  <si>
    <t xml:space="preserve">ежедневно    </t>
  </si>
  <si>
    <r>
      <t>руб./ м</t>
    </r>
    <r>
      <rPr>
        <b/>
        <vertAlign val="superscript"/>
        <sz val="11"/>
        <color theme="1"/>
        <rFont val="Calibri"/>
        <family val="2"/>
        <charset val="204"/>
        <scheme val="minor"/>
      </rPr>
      <t>2</t>
    </r>
  </si>
  <si>
    <t>с 01.01.2025 г. по 30.06.2025 г. -      4,40 руб./кв.м.;         с 01.07.2025 по 31.12.2025 г. -      4,84 руб./кв.м.</t>
  </si>
  <si>
    <t xml:space="preserve">Содержание придомовой территории 1 класса - 660 кв.м., газон - 200 кв.м. </t>
  </si>
  <si>
    <t>6 раз в неделю</t>
  </si>
  <si>
    <t>с 01.01.2025 г. по 30.06.2025 г. -      4,44 руб./кв.м.;         с 01.07.2025 по 31.12.2025 г. -      4,88 руб./кв.м.</t>
  </si>
  <si>
    <t>Скашивание травы на придомовой территории - 18.06.2025 г.,16.07.2025 г.,15.09.2025 г.</t>
  </si>
  <si>
    <t>Дератизация подвального помещения</t>
  </si>
  <si>
    <t>ежемесячно</t>
  </si>
  <si>
    <t>с 01.01.2025 г. по 30.06.2025 г. -      0,09 руб./кв.м.;         с 01.07.2025 по 31.12.2025 г. -      0,10 руб./кв.м.</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</si>
  <si>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</si>
  <si>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периода -                УУТЭ №№ 1,2</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</si>
  <si>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</si>
  <si>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</si>
  <si>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</si>
  <si>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с 01.01.2025 г. по 30.06.2025 г. -      4,80 руб./кв.м.;         с 01.07.2025 по 31.12.2025 г. -      5,33руб./кв.м.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</si>
  <si>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</si>
  <si>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</si>
  <si>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 xml:space="preserve"> Регулировка расхода теплоносителя в ИПТ №№ 1,2 по требованию ООО "Петербургтеплоэнерго" - 28.01.2025 г. </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</si>
  <si>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</si>
  <si>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</si>
  <si>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</si>
  <si>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</si>
  <si>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</si>
  <si>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</si>
  <si>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</si>
  <si>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</si>
  <si>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</si>
  <si>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</si>
  <si>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</si>
  <si>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</si>
  <si>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</si>
  <si>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</si>
  <si>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</si>
  <si>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Осмотр внутриквартирных сетей водопровода и канализации в кв. 83,86 - 03.03.2025 г.</t>
  </si>
  <si>
    <t>Промывка и прочистка ПРЭМов в количестве 2 шт в УУТЭ (узел учета тепловой энергии) № 1 - 13.03.2025 г.</t>
  </si>
  <si>
    <t>Промывка и прочистка ПРЭМов в УУТЭ (узел учета тепловой энергии) № 2 - 24.03.2025 г.</t>
  </si>
  <si>
    <t xml:space="preserve"> Размещение на информационных стендах в подъезде №№ 1, 2,3,4,5,6 годового отчета за 2024 год по содержанию и ремонту общего имущества в МКД № 6 по ул. Дружбы народов. Информацию о состоянии лицевого счета за период с 01.01.2024 г. по 31.12.2024 г. - 24.04.2025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</si>
  <si>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- 24.04.2025 г.,24.06.2025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</si>
  <si>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</si>
  <si>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Открытие слуховых окон в подвальном помещении для проветривания на летний период - 28.05.2025 г.</t>
  </si>
  <si>
    <t>Замена перегоревших лампочек в подвальном помещении № 1,2 - 01.07.2025 г.</t>
  </si>
  <si>
    <t>Замена шарового крана диам. 1/2 вв на врезке стояка холодного водоснабжения в кв. № 36 - 02.07.2025 г.</t>
  </si>
  <si>
    <t>Замена выключателя на первом этаже в подъезде № 2 - 04.07.2025 г.</t>
  </si>
  <si>
    <t>Размещение на информационном стенде в подъезде №№ 1,2,3,4,5,6 копии Протокола № 1 очередного общего собрания собственников помещений в многоквартирном доме от 07.07.2025 года в МКД - 15.08.2025 г.</t>
  </si>
  <si>
    <t>Осмотр внутриквартирных сетей водопровода, канализации в кв. № 13 - 01.09.2025 г.</t>
  </si>
  <si>
    <t>Осмотр стояка водоотведения в кухне в кв. № 4, требуется замена - 15.09.2025 г.</t>
  </si>
  <si>
    <t>Осмотр инженерных сетей водоотведения в подвальном помещении № 1 - утечек не выявлено - 15.09.2025 г.</t>
  </si>
  <si>
    <t>Открытие системы теплоснабжения в доме по требованию диспетчера ООО "Петербургтеплоэнерго", в связи с началом отопительного сезона 2025-2026 гг. - 30.09.2025 г.</t>
  </si>
  <si>
    <t>Закрытие подвальных слуховых окон (подготовка жилого фонда к зимнему периоду 2025-2026 гг.) - 01.10.2025 г.</t>
  </si>
  <si>
    <t>Ликвидация воздушных пробок в системе отопления (в стояке) в подвальном помещении по кв. № 18,32,48,62,90- 06.10.2025 г.</t>
  </si>
  <si>
    <t>Ликвидация воздушных пробок в системе отопления (в стояках) в подвальном помещении дома - 10.10.2025 г.</t>
  </si>
  <si>
    <t>Ликвидация воздушных пробок в системе отопления (по стояку кухни) в кв. № 18 - 07.11.2025 г.</t>
  </si>
  <si>
    <t>Осмотр системы водоотведения в подвальном помещении № 1, не работает наружная линия системы канализации , в ООО "Карелводоканал" направлено письмо исх № 620 от 12.11.2025 года; исх. № 630 от 18.11.2025 года для исполнения - 12.11.2025 г.,14.11.2025 г., 17.11.2025 г., 18.11.2025 г.</t>
  </si>
  <si>
    <t>Регулировка системы теплоснабжения в УУТЭ № 1 - 13.11.2025 г.</t>
  </si>
  <si>
    <t>Проверка и прочистка вентиляционного канала в санузле в кв. № 31 - 18.11.2025 г.</t>
  </si>
  <si>
    <t>Вызов электрика в кв. № 52 - 25.11.2025 г.</t>
  </si>
  <si>
    <t>Осмотр узла учета тепловой энергии №№ 1,2, снятие показаний с прибора учета ТЭ - 27.11.2025 г.</t>
  </si>
  <si>
    <t>Заделка бетонного перекрытия в кв. № 36 после проведения работ по замене стояка системы водоотведения диам. 100 мм - 29.12.2025 г.</t>
  </si>
  <si>
    <t>Залитие кв. № 51 из кв. № 54 (разовое залитие) - 30.12.2025 г.</t>
  </si>
  <si>
    <t>Аварийно-диспетчерская служба</t>
  </si>
  <si>
    <t>с 01.01.2025 г. по 30.06.2025 г. -     2,70 руб./кв.м.;         с 01.07.2025 по 31.12.2025 г. -     2,92 руб./кв.м.</t>
  </si>
  <si>
    <t>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</si>
  <si>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Аварийное перекрытие розлива холодного водоснабжения в подвальном помещении в связи с разрывом стояка холодного водоснабжения в подвальном помещении № 5 по кв. № 62 - 09.02.2025 г.</t>
  </si>
  <si>
    <t>Нет света в квартирах (в шахматном порядке). Проверка напряжения в ВРУ , отсутствуют фаза "В", вызвана аварийная бригада АО "ПСК" для ремонта контактов в кабельном ящике - 15.02.2025 г.</t>
  </si>
  <si>
    <t>Залитие квартиры № 83 из кв. № 86 - 01.03.2025 г.</t>
  </si>
  <si>
    <t xml:space="preserve"> Осмотр линий электрических сетей, арматуры и электрооборудования на лестничных клетках в эл. щитах с 1 по 5 этажи в подъезде № 4 на предмет подгорания проводов - 02.05.2025 г.</t>
  </si>
  <si>
    <t>Осмотр эл. щита на 3-м этаже в подъезде № 4 , в эл. щите отгорел питающий провод на эл. счетчик кв. № 54 , квартира временно подключена на прямую, требуется замена эл. счетчика, информация передана в АО "ТНС энерго Карелия" - 10.05.2025 г.</t>
  </si>
  <si>
    <t>Осмотр подвального помещения на предмет утечек на системе теплоснабжения, утечек не выявлено, ликвидация воздушных пробок в системе отопления в подвальном помещении со стороны подъездов - 02.10.2025 г.</t>
  </si>
  <si>
    <t>Итого по содержанию:</t>
  </si>
  <si>
    <t xml:space="preserve"> </t>
  </si>
  <si>
    <t>РЕМОНТ ОБЩЕГО ИМУЩЕСТВА</t>
  </si>
  <si>
    <t xml:space="preserve">Фактический объем выполненных работ </t>
  </si>
  <si>
    <t>Замена аварийного участка стояка холодного водоснабжения с подвального помещения до кв. № 33</t>
  </si>
  <si>
    <t>январь 2025 г.</t>
  </si>
  <si>
    <t>м.п.</t>
  </si>
  <si>
    <t>Замена неисправных прожекторов на фасаде над подъездами  №№ 2,4, замена неисправного датчика на движение над подъездом № 4</t>
  </si>
  <si>
    <t>шт.</t>
  </si>
  <si>
    <t>Ремонт системы ПЗУ (замена кнопки выхода) в подъезде № 4</t>
  </si>
  <si>
    <t>Ремонт системы ПЗУ (установка прилегающей пластины) в подъезде № 6</t>
  </si>
  <si>
    <t>Замена аварийного участка розлива холодного водоснабжения и аварийного участка стояка холодного водоснабжения в подвальном помещении № 5 по кв. № 62 (вышел из строя эл. титан)</t>
  </si>
  <si>
    <t>февраль 2025 г.</t>
  </si>
  <si>
    <t>Ремонт системы ПЗУ в подъезде № 4</t>
  </si>
  <si>
    <t>Ремонт системы ПЗУ (подъезд № 5)</t>
  </si>
  <si>
    <t>апрель 2025 г.</t>
  </si>
  <si>
    <t>Ревизия этажных электрических щитов с демонтажом пакетных выключателей  и установка автоматических на 40 А до эл. счетчиков с заменой вводных проводов кв. №№ 46,47,48,49,50,51.</t>
  </si>
  <si>
    <t>май 2025 г.</t>
  </si>
  <si>
    <t>Установка решеток на слуховые отверстия в чердачном помещении</t>
  </si>
  <si>
    <t>август 2025 г.</t>
  </si>
  <si>
    <t>Замена общедомового прибора учета холодного водоснабжения (водомера диам. 40 мм.) на вводе в дом.</t>
  </si>
  <si>
    <t>Ремонт металлической входной двери, системы ПЗУ в подъезде № 3</t>
  </si>
  <si>
    <t>Замена манометров и термометров в узле учёта тепловой энергии №№ 1,2.</t>
  </si>
  <si>
    <t>Замена аварийного участка трубопровода системы теплоснабжения в подвальном помещении № 1</t>
  </si>
  <si>
    <t>сентябрь 2025 г.</t>
  </si>
  <si>
    <t>Замена аварийного участка стояка  канализации диам. 50 мм в кв. № 4</t>
  </si>
  <si>
    <t>Замена неисправного светильника на 5-м этаже в подъезде № 6.</t>
  </si>
  <si>
    <t>октябрь 2025 г.</t>
  </si>
  <si>
    <t>Установка скамейки (1,5м) у подъезда № 1.</t>
  </si>
  <si>
    <t>Установка полусфер между подъездами №№ 1,2 - 2 шт.</t>
  </si>
  <si>
    <t>Замена неисправного прожектора над подъездами №№ 1,5, замена неисправного датчика на движение над подъездом № 1.</t>
  </si>
  <si>
    <t>Замена неисправного прожектора на фасаде над подъездом № 6</t>
  </si>
  <si>
    <t>ноябрь 2025 г.</t>
  </si>
  <si>
    <t>Замена неисправного светильника над входом в подъезд № 1.</t>
  </si>
  <si>
    <t>Замена аварийного участка стояка системы канализации диам. 100 мм в кв. № 36</t>
  </si>
  <si>
    <t>декабрь 2025 г.</t>
  </si>
  <si>
    <t>Замена неисправного светодиодного прожектора над входом в подъезд № 4.</t>
  </si>
  <si>
    <t>Установка камер видеонаблюдения – 3 шт. на фасаде дома</t>
  </si>
  <si>
    <t>июль 2025 г.</t>
  </si>
  <si>
    <t>Ежемесячная абонентская плата  Ситилинк (хранение записей 7 суток) - 3 камеры.</t>
  </si>
  <si>
    <t>с июля 2025 г. по декабрь 2025 г.</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</si>
  <si>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</si>
  <si>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</si>
  <si>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870381,02 рублей (восемьсот семьдесят тысяч сто пятнадцать  рублей 06  копеек) </t>
  </si>
  <si>
    <t>по текущему ремонту общего имущества 286389 рублей ( двести восемьдесят шесть тысяч триста восемьдесят девять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</si>
  <si>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</si>
  <si>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</si>
  <si>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</si>
  <si>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</si>
  <si>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</si>
  <si>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125558,69 рублей (сто двадцать пять   тысяч   пятьсот пятьдесят восемь рублей 69  копеек) </t>
  </si>
  <si>
    <t>по текущему ремонту общего имущества  309224,74 рублей ( триста девять  тысяч  двести двадцать четыре  рубля    74 копейки )</t>
  </si>
  <si>
    <t>управление    24684,34 рублей ( двадцать четыре тысячи  шестьсот восемьдесят четыре рубля 34 копейки)</t>
  </si>
  <si>
    <t>Кредиторская задолженность*</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</si>
  <si>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</si>
  <si>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</si>
  <si>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</si>
  <si>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</si>
  <si>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6 по ул. Дружбы народов</t>
  </si>
  <si>
    <t xml:space="preserve">                                                                     Рендакова Дарья Александровна ________________________________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</si>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</sst>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0"/>
      <color theme="1"/>
      <name val="Calibri"/>
      <family val="2"/>
      <charset val="204"/>
      <scheme val="minor"/>
    </font>
    <font>
      <b/>
      <sz val="9"/>
      <color theme="1"/>
      <name val="Calibri"/>
      <family val="2"/>
      <charset val="204"/>
      <scheme val="minor"/>
    </font>
    <font>
      <b/>
      <vertAlign val="superscript"/>
      <sz val="11"/>
      <color theme="1"/>
      <name val="Calibri"/>
      <family val="2"/>
      <charset val="204"/>
      <scheme val="minor"/>
    </font>
    <font>
      <b/>
      <sz val="8"/>
      <color theme="1"/>
      <name val="Calibri"/>
      <family val="2"/>
      <charset val="204"/>
      <scheme val="minor"/>
    </font>
    <font>
      <i/>
      <sz val="9"/>
      <color theme="1"/>
      <name val="Calibri"/>
      <family val="2"/>
      <charset val="204"/>
      <scheme val="minor"/>
    </font>
    <font>
      <sz val="9"/>
      <color rgb="FF000000"/>
      <name val="Times New Roman"/>
      <family val="1"/>
      <charset val="204"/>
    </font>
    <font>
      <i/>
      <sz val="9"/>
      <name val="Calibri"/>
      <family val="2"/>
      <charset val="204"/>
      <scheme val="minor"/>
    </font>
    <font>
      <u/>
      <sz val="11"/>
      <color theme="10"/>
      <name val="Calibri"/>
      <family val="2"/>
      <charset val="204"/>
      <scheme val="minor"/>
    </font>
    <font>
      <i/>
      <sz val="9"/>
      <color theme="1"/>
      <name val="Times New Roman"/>
      <family val="1"/>
      <charset val="204"/>
    </font>
    <font>
      <i/>
      <sz val="9"/>
      <color theme="1"/>
      <name val="Calibri"/>
      <family val="2"/>
      <charset val="204"/>
    </font>
    <font>
      <i/>
      <sz val="10"/>
      <color theme="1"/>
      <name val="Calibri"/>
      <family val="2"/>
      <charset val="204"/>
      <scheme val="minor"/>
    </font>
    <font>
      <sz val="9"/>
      <color theme="1"/>
      <name val="Calibri"/>
      <family val="2"/>
      <charset val="204"/>
      <scheme val="minor"/>
    </font>
    <font>
      <sz val="10"/>
      <color theme="1"/>
      <name val="Calibri"/>
      <family val="2"/>
      <charset val="204"/>
      <scheme val="minor"/>
    </font>
    <font>
      <sz val="9"/>
      <color theme="1"/>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78">
    <xf numFmtId="0" fontId="0" fillId="0" borderId="0" xfId="0"/>
    <xf numFmtId="0" fontId="1" fillId="0" borderId="0" xfId="0" applyFont="1" applyBorder="1" applyAlignment="1">
      <alignment horizontal="center"/>
    </xf>
    <xf numFmtId="0" fontId="1"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xf numFmtId="0" fontId="3"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xf>
    <xf numFmtId="2" fontId="6"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2" fontId="0" fillId="0" borderId="3" xfId="0" applyNumberFormat="1" applyFont="1" applyFill="1" applyBorder="1" applyAlignment="1">
      <alignment horizontal="center" vertical="center" wrapText="1"/>
    </xf>
    <xf numFmtId="0" fontId="7" fillId="0" borderId="2" xfId="0" applyFont="1" applyFill="1" applyBorder="1" applyAlignment="1">
      <alignment horizontal="left" wrapText="1"/>
    </xf>
    <xf numFmtId="2" fontId="6"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4" fillId="0" borderId="2" xfId="0" applyFont="1" applyFill="1" applyBorder="1" applyAlignment="1">
      <alignment vertical="center" wrapText="1"/>
    </xf>
    <xf numFmtId="2" fontId="6" fillId="0" borderId="3" xfId="0" applyNumberFormat="1" applyFont="1" applyFill="1" applyBorder="1" applyAlignment="1">
      <alignment vertical="center" wrapText="1"/>
    </xf>
    <xf numFmtId="2" fontId="0" fillId="0" borderId="2" xfId="0" applyNumberFormat="1" applyFont="1" applyFill="1" applyBorder="1" applyAlignment="1">
      <alignment horizontal="center" vertical="center"/>
    </xf>
    <xf numFmtId="0" fontId="8" fillId="0" borderId="0" xfId="0" applyFont="1" applyFill="1" applyAlignment="1">
      <alignment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2" xfId="0" applyFont="1" applyFill="1" applyBorder="1" applyAlignment="1">
      <alignment wrapText="1"/>
    </xf>
    <xf numFmtId="2" fontId="0" fillId="0" borderId="3"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4" xfId="0" applyFont="1" applyFill="1" applyBorder="1" applyAlignment="1">
      <alignment horizontal="left" wrapText="1"/>
    </xf>
    <xf numFmtId="0" fontId="9" fillId="0" borderId="7" xfId="0" applyFont="1" applyFill="1" applyBorder="1" applyAlignment="1">
      <alignment horizontal="left" wrapText="1"/>
    </xf>
    <xf numFmtId="0" fontId="9" fillId="0" borderId="5" xfId="0" applyFont="1" applyFill="1" applyBorder="1" applyAlignment="1">
      <alignment horizontal="left" wrapText="1"/>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wrapText="1"/>
    </xf>
    <xf numFmtId="0" fontId="7" fillId="0" borderId="5" xfId="0" applyFont="1" applyFill="1" applyBorder="1" applyAlignment="1">
      <alignment horizontal="left" wrapText="1"/>
    </xf>
    <xf numFmtId="0" fontId="9" fillId="0" borderId="2" xfId="1" applyFont="1" applyFill="1" applyBorder="1" applyAlignment="1">
      <alignment horizontal="left" wrapText="1"/>
    </xf>
    <xf numFmtId="0" fontId="7" fillId="0" borderId="4" xfId="0" applyFont="1" applyFill="1" applyBorder="1" applyAlignment="1">
      <alignment horizontal="left" wrapText="1"/>
    </xf>
    <xf numFmtId="0" fontId="9" fillId="0" borderId="4" xfId="1" applyFont="1" applyFill="1" applyBorder="1" applyAlignment="1">
      <alignment horizontal="left" wrapText="1"/>
    </xf>
    <xf numFmtId="0" fontId="9" fillId="0" borderId="7" xfId="1" applyFont="1" applyFill="1" applyBorder="1" applyAlignment="1">
      <alignment horizontal="left" wrapText="1"/>
    </xf>
    <xf numFmtId="0" fontId="9" fillId="0" borderId="5" xfId="1" applyFont="1" applyFill="1" applyBorder="1" applyAlignment="1">
      <alignment horizontal="left" wrapText="1"/>
    </xf>
    <xf numFmtId="0" fontId="11" fillId="0" borderId="4" xfId="0" applyFont="1" applyFill="1" applyBorder="1" applyAlignment="1">
      <alignment horizontal="left" wrapText="1"/>
    </xf>
    <xf numFmtId="0" fontId="11" fillId="0" borderId="7" xfId="0" applyFont="1" applyFill="1" applyBorder="1" applyAlignment="1">
      <alignment horizontal="left" wrapText="1"/>
    </xf>
    <xf numFmtId="0" fontId="11" fillId="0" borderId="5" xfId="0" applyFont="1" applyFill="1" applyBorder="1" applyAlignment="1">
      <alignment horizontal="left" wrapText="1"/>
    </xf>
    <xf numFmtId="0" fontId="12" fillId="0" borderId="4" xfId="0" applyFont="1" applyFill="1" applyBorder="1" applyAlignment="1">
      <alignment horizontal="left" wrapText="1"/>
    </xf>
    <xf numFmtId="0" fontId="12" fillId="0" borderId="7" xfId="0" applyFont="1" applyFill="1" applyBorder="1" applyAlignment="1">
      <alignment horizontal="left" wrapText="1"/>
    </xf>
    <xf numFmtId="0" fontId="12" fillId="0" borderId="5" xfId="0" applyFont="1" applyFill="1" applyBorder="1" applyAlignment="1">
      <alignment horizontal="left" wrapText="1"/>
    </xf>
    <xf numFmtId="0" fontId="1" fillId="0" borderId="2" xfId="0" applyFont="1" applyFill="1" applyBorder="1" applyAlignment="1">
      <alignment wrapText="1"/>
    </xf>
    <xf numFmtId="2" fontId="6"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xf>
    <xf numFmtId="0" fontId="13" fillId="0" borderId="7" xfId="0" applyFont="1" applyFill="1" applyBorder="1" applyAlignment="1">
      <alignment horizontal="left" wrapText="1"/>
    </xf>
    <xf numFmtId="0" fontId="13" fillId="0" borderId="5" xfId="0" applyFont="1" applyFill="1" applyBorder="1" applyAlignment="1">
      <alignment horizontal="left" wrapText="1"/>
    </xf>
    <xf numFmtId="0" fontId="1" fillId="0" borderId="2" xfId="0" applyFont="1" applyFill="1" applyBorder="1" applyAlignment="1">
      <alignment horizontal="left" wrapText="1"/>
    </xf>
    <xf numFmtId="2" fontId="1" fillId="0" borderId="2" xfId="0" applyNumberFormat="1" applyFont="1" applyFill="1" applyBorder="1" applyAlignment="1">
      <alignment horizontal="center" vertical="center"/>
    </xf>
    <xf numFmtId="0" fontId="1" fillId="0" borderId="2" xfId="0" applyFont="1" applyFill="1" applyBorder="1" applyAlignment="1">
      <alignment horizontal="center" wrapText="1"/>
    </xf>
    <xf numFmtId="2" fontId="0" fillId="0" borderId="0" xfId="0" applyNumberFormat="1"/>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2" fontId="15" fillId="0" borderId="2" xfId="0" applyNumberFormat="1" applyFont="1" applyFill="1" applyBorder="1" applyAlignment="1">
      <alignment horizontal="center" vertical="center" wrapText="1"/>
    </xf>
    <xf numFmtId="0" fontId="14" fillId="0" borderId="2" xfId="0" applyFont="1" applyFill="1" applyBorder="1" applyAlignment="1">
      <alignment wrapText="1"/>
    </xf>
    <xf numFmtId="0" fontId="15" fillId="0" borderId="6" xfId="0" applyFont="1" applyFill="1" applyBorder="1" applyAlignment="1">
      <alignment horizontal="center" vertical="center" wrapText="1"/>
    </xf>
    <xf numFmtId="0" fontId="1" fillId="0" borderId="2" xfId="0" applyFont="1" applyFill="1" applyBorder="1" applyAlignment="1">
      <alignment horizontal="left" wrapText="1"/>
    </xf>
    <xf numFmtId="0" fontId="3" fillId="0" borderId="2" xfId="0" applyFont="1" applyFill="1" applyBorder="1" applyAlignment="1">
      <alignment horizontal="center" vertical="center" wrapText="1"/>
    </xf>
    <xf numFmtId="0" fontId="14" fillId="0" borderId="8" xfId="0" applyFont="1" applyFill="1" applyBorder="1" applyAlignment="1">
      <alignment horizontal="left" wrapText="1"/>
    </xf>
    <xf numFmtId="0" fontId="0" fillId="0" borderId="5" xfId="0" applyBorder="1"/>
    <xf numFmtId="0" fontId="14" fillId="0" borderId="0" xfId="0" applyFont="1" applyFill="1" applyBorder="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xf>
    <xf numFmtId="0" fontId="4" fillId="0" borderId="0" xfId="0" applyFont="1" applyFill="1" applyBorder="1" applyAlignment="1">
      <alignment horizontal="left" wrapText="1"/>
    </xf>
    <xf numFmtId="0" fontId="0" fillId="0" borderId="0" xfId="0" applyFont="1" applyFill="1"/>
    <xf numFmtId="0" fontId="15" fillId="0" borderId="0" xfId="0" applyFont="1" applyFill="1" applyAlignment="1">
      <alignment horizontal="left"/>
    </xf>
    <xf numFmtId="0" fontId="15" fillId="0" borderId="0" xfId="0" applyFont="1" applyBorder="1" applyAlignment="1">
      <alignment horizontal="left"/>
    </xf>
    <xf numFmtId="0" fontId="15" fillId="0" borderId="0" xfId="0" applyFont="1" applyFill="1" applyBorder="1" applyAlignment="1">
      <alignment horizontal="left"/>
    </xf>
    <xf numFmtId="0" fontId="0" fillId="0" borderId="0" xfId="0"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1044;&#1088;.%20&#1085;&#1072;&#1088;&#1086;&#1076;&#1086;&#1074;,%20&#107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 г."/>
      <sheetName val="февраль 2017 г."/>
      <sheetName val="март 2017 г."/>
      <sheetName val="апрель 2017 г."/>
      <sheetName val="май 2017 г."/>
      <sheetName val="июнь 2017 г."/>
      <sheetName val="июль 2017 г."/>
      <sheetName val="август 2017 г."/>
      <sheetName val="сентябрь 2017 г."/>
      <sheetName val="октябрь 2017 г."/>
      <sheetName val="ноябрь 2017 г."/>
      <sheetName val="декабрь 2017 г."/>
      <sheetName val="Годовой акт за 2017 г."/>
      <sheetName val="январь 2018 г."/>
      <sheetName val="февраль 2018 г."/>
      <sheetName val="март 2018г."/>
      <sheetName val="апрель 2018 г."/>
      <sheetName val="май 2018 г."/>
      <sheetName val="июнь 2018 г."/>
      <sheetName val="июль 2018 г."/>
      <sheetName val="август 2018 г."/>
      <sheetName val="сентябрь 2018 г."/>
      <sheetName val="октябрь 2018 г."/>
      <sheetName val="ноябрь 2018 г."/>
      <sheetName val="Декабрь 2018 г."/>
      <sheetName val="годовой акт 2018 г."/>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 2019 г."/>
      <sheetName val="годовой акт 2019 г."/>
      <sheetName val="Год. акт 2019 ОБЭП"/>
      <sheetName val="январь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г."/>
      <sheetName val="Годовой акт 2021 г."/>
      <sheetName val="январь 2022 г."/>
      <sheetName val="февраль 2022 г."/>
      <sheetName val="март 2022 г."/>
      <sheetName val="апрель 2022 г."/>
      <sheetName val="май 2022 г."/>
      <sheetName val="июнь 2022 г."/>
      <sheetName val="июль 2022 г."/>
      <sheetName val="август 2022 г."/>
      <sheetName val="сентябрь 2022 г."/>
      <sheetName val="Октябрь 2022 г."/>
      <sheetName val="ноябрь 2022 "/>
      <sheetName val="декабрь 2022 г."/>
      <sheetName val="Годовой акт за 2022 г."/>
      <sheetName val="январь 2023 г"/>
      <sheetName val="февраль 2023 г."/>
      <sheetName val="март 2023 г."/>
      <sheetName val="апрель 2023 г."/>
      <sheetName val="май 2023 г."/>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г. "/>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7">
          <cell r="F7">
            <v>18388.920000000002</v>
          </cell>
        </row>
        <row r="8">
          <cell r="F8">
            <v>18556.092000000004</v>
          </cell>
        </row>
        <row r="9">
          <cell r="F9">
            <v>376.137</v>
          </cell>
        </row>
        <row r="10">
          <cell r="F10">
            <v>20060.64</v>
          </cell>
        </row>
        <row r="22">
          <cell r="F22">
            <v>11284.11</v>
          </cell>
        </row>
      </sheetData>
      <sheetData sheetId="119">
        <row r="7">
          <cell r="F7">
            <v>18388.920000000002</v>
          </cell>
        </row>
        <row r="8">
          <cell r="F8">
            <v>18556.092000000004</v>
          </cell>
        </row>
        <row r="9">
          <cell r="F9">
            <v>376.137</v>
          </cell>
        </row>
        <row r="10">
          <cell r="F10">
            <v>20060.64</v>
          </cell>
        </row>
        <row r="21">
          <cell r="F21">
            <v>11284.11</v>
          </cell>
        </row>
      </sheetData>
      <sheetData sheetId="120">
        <row r="7">
          <cell r="F7">
            <v>18388.920000000002</v>
          </cell>
        </row>
        <row r="8">
          <cell r="F8">
            <v>18556.092000000004</v>
          </cell>
        </row>
        <row r="9">
          <cell r="F9">
            <v>376.137</v>
          </cell>
        </row>
        <row r="10">
          <cell r="F10">
            <v>20060.64</v>
          </cell>
        </row>
        <row r="24">
          <cell r="F24">
            <v>11284.11</v>
          </cell>
        </row>
      </sheetData>
      <sheetData sheetId="121">
        <row r="7">
          <cell r="F7">
            <v>18388.920000000002</v>
          </cell>
        </row>
        <row r="8">
          <cell r="F8">
            <v>18556.092000000004</v>
          </cell>
        </row>
        <row r="9">
          <cell r="F9">
            <v>376.137</v>
          </cell>
        </row>
        <row r="10">
          <cell r="F10">
            <v>20060.64</v>
          </cell>
        </row>
        <row r="23">
          <cell r="F23">
            <v>11284.11</v>
          </cell>
        </row>
      </sheetData>
      <sheetData sheetId="122">
        <row r="7">
          <cell r="F7">
            <v>18388.920000000002</v>
          </cell>
        </row>
        <row r="8">
          <cell r="F8">
            <v>18556.092000000004</v>
          </cell>
        </row>
        <row r="9">
          <cell r="F9">
            <v>376.137</v>
          </cell>
        </row>
        <row r="10">
          <cell r="F10">
            <v>20060.64</v>
          </cell>
        </row>
        <row r="23">
          <cell r="F23">
            <v>11284.11</v>
          </cell>
        </row>
      </sheetData>
      <sheetData sheetId="123">
        <row r="7">
          <cell r="F7">
            <v>18388.920000000002</v>
          </cell>
        </row>
        <row r="8">
          <cell r="F8">
            <v>18556.092000000004</v>
          </cell>
        </row>
        <row r="10">
          <cell r="F10">
            <v>376.137</v>
          </cell>
        </row>
        <row r="12">
          <cell r="F12">
            <v>20060.64</v>
          </cell>
        </row>
        <row r="22">
          <cell r="F22">
            <v>11284.11</v>
          </cell>
        </row>
      </sheetData>
      <sheetData sheetId="124">
        <row r="7">
          <cell r="F7">
            <v>20227.812000000002</v>
          </cell>
        </row>
        <row r="8">
          <cell r="F8">
            <v>20394.984</v>
          </cell>
        </row>
        <row r="10">
          <cell r="F10">
            <v>417.93000000000006</v>
          </cell>
        </row>
        <row r="11">
          <cell r="F11">
            <v>22275.669000000002</v>
          </cell>
        </row>
        <row r="23">
          <cell r="F23">
            <v>12203.556</v>
          </cell>
        </row>
      </sheetData>
      <sheetData sheetId="125">
        <row r="7">
          <cell r="F7">
            <v>20227.812000000002</v>
          </cell>
        </row>
        <row r="8">
          <cell r="F8">
            <v>20394.984</v>
          </cell>
        </row>
        <row r="9">
          <cell r="F9">
            <v>417.93000000000006</v>
          </cell>
        </row>
        <row r="10">
          <cell r="F10">
            <v>22275.669000000002</v>
          </cell>
        </row>
        <row r="20">
          <cell r="F20">
            <v>12203.556</v>
          </cell>
        </row>
      </sheetData>
      <sheetData sheetId="126">
        <row r="7">
          <cell r="F7">
            <v>20227.812000000002</v>
          </cell>
        </row>
        <row r="8">
          <cell r="F8">
            <v>20394.984</v>
          </cell>
        </row>
        <row r="10">
          <cell r="F10">
            <v>417.93000000000006</v>
          </cell>
        </row>
        <row r="11">
          <cell r="F11">
            <v>22275.669000000002</v>
          </cell>
        </row>
        <row r="24">
          <cell r="F24">
            <v>12203.556</v>
          </cell>
        </row>
      </sheetData>
      <sheetData sheetId="127">
        <row r="7">
          <cell r="F7">
            <v>20227.812000000002</v>
          </cell>
        </row>
        <row r="8">
          <cell r="F8">
            <v>20394.984</v>
          </cell>
        </row>
        <row r="9">
          <cell r="F9">
            <v>417.93000000000006</v>
          </cell>
        </row>
        <row r="10">
          <cell r="F10">
            <v>22275.669000000002</v>
          </cell>
        </row>
        <row r="24">
          <cell r="F24">
            <v>12203.556</v>
          </cell>
        </row>
      </sheetData>
      <sheetData sheetId="128">
        <row r="7">
          <cell r="F7">
            <v>20227.812000000002</v>
          </cell>
        </row>
        <row r="8">
          <cell r="F8">
            <v>20394.984</v>
          </cell>
        </row>
        <row r="9">
          <cell r="F9">
            <v>417.93000000000006</v>
          </cell>
        </row>
        <row r="10">
          <cell r="F10">
            <v>22275.669000000002</v>
          </cell>
        </row>
        <row r="27">
          <cell r="F27">
            <v>12203.556</v>
          </cell>
        </row>
      </sheetData>
      <sheetData sheetId="129">
        <row r="8">
          <cell r="F8">
            <v>20227.812000000002</v>
          </cell>
        </row>
        <row r="9">
          <cell r="F9">
            <v>20394.984</v>
          </cell>
        </row>
        <row r="10">
          <cell r="F10">
            <v>417.93000000000006</v>
          </cell>
        </row>
        <row r="11">
          <cell r="F11">
            <v>22541.629000000001</v>
          </cell>
        </row>
        <row r="30">
          <cell r="F30">
            <v>12203.556</v>
          </cell>
        </row>
      </sheetData>
      <sheetData sheetId="130"/>
      <sheetData sheetId="13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abSelected="1" workbookViewId="0">
      <selection activeCell="A2" sqref="A2:I2"/>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bestFit="1" customWidth="1"/>
  </cols>
  <sheetData>
    <row r="1" spans="1:9" x14ac:dyDescent="0.3">
      <c r="A1" s="1" t="s">
        <v>0</v>
      </c>
      <c r="B1" s="1"/>
      <c r="C1" s="1"/>
      <c r="D1" s="1"/>
      <c r="E1" s="1"/>
      <c r="F1" s="1"/>
      <c r="G1" s="1"/>
      <c r="H1" s="1"/>
      <c r="I1" s="1"/>
    </row>
    <row r="2" spans="1:9" ht="45.75" customHeight="1" x14ac:dyDescent="0.3">
      <c r="A2" s="2" t="s">
        <v>1</v>
      </c>
      <c r="B2" s="2"/>
      <c r="C2" s="2"/>
      <c r="D2" s="2"/>
      <c r="E2" s="2"/>
      <c r="F2" s="2"/>
      <c r="G2" s="2"/>
      <c r="H2" s="2"/>
      <c r="I2" s="2"/>
    </row>
    <row r="3" spans="1:9" ht="61.2" x14ac:dyDescent="0.3">
      <c r="A3" s="3" t="s">
        <v>2</v>
      </c>
      <c r="B3" s="3" t="s">
        <v>3</v>
      </c>
      <c r="C3" s="4" t="s">
        <v>4</v>
      </c>
      <c r="D3" s="4"/>
      <c r="E3" s="3" t="s">
        <v>5</v>
      </c>
      <c r="F3" s="3" t="s">
        <v>6</v>
      </c>
      <c r="G3" s="5"/>
      <c r="H3" s="5"/>
      <c r="I3" s="5"/>
    </row>
    <row r="4" spans="1:9" x14ac:dyDescent="0.3">
      <c r="A4" s="6" t="s">
        <v>7</v>
      </c>
      <c r="B4" s="6"/>
      <c r="C4" s="6"/>
      <c r="D4" s="6"/>
      <c r="E4" s="6"/>
      <c r="F4" s="6"/>
      <c r="G4" s="5"/>
      <c r="H4" s="5"/>
      <c r="I4" s="5"/>
    </row>
    <row r="5" spans="1:9" ht="61.2" x14ac:dyDescent="0.3">
      <c r="A5" s="7" t="s">
        <v>8</v>
      </c>
      <c r="B5" s="8" t="s">
        <v>9</v>
      </c>
      <c r="C5" s="9" t="s">
        <v>10</v>
      </c>
      <c r="D5" s="9"/>
      <c r="E5" s="10" t="s">
        <v>11</v>
      </c>
      <c r="F5" s="11">
        <f>'[1]январь 2025 г.'!F7+'[1]февраль 2025 г.'!F7+'[1]март 2025 г.'!F7+'[1]апрель 2025 г.'!F7+'[1]май 2025 г.'!F7+'[1]июнь 2025 г.'!F7+'[1]июль 2025 г.'!F7+'[1]август 2025 г.'!F7+'[1]сентябрь 2025 г.'!F7+'[1]октябрь 2025г. '!F7+'[1]ноябрь 2025 г.'!F7+'[1]декабрь 2025 г.'!F8</f>
        <v>231700.39200000002</v>
      </c>
      <c r="G5" s="5"/>
      <c r="H5" s="5"/>
      <c r="I5" s="5"/>
    </row>
    <row r="6" spans="1:9" ht="73.5" customHeight="1" x14ac:dyDescent="0.3">
      <c r="A6" s="7" t="s">
        <v>12</v>
      </c>
      <c r="B6" s="12" t="s">
        <v>13</v>
      </c>
      <c r="C6" s="9" t="s">
        <v>10</v>
      </c>
      <c r="D6" s="9"/>
      <c r="E6" s="13" t="s">
        <v>14</v>
      </c>
      <c r="F6" s="14">
        <f>'[1]январь 2025 г.'!F8+'[1]февраль 2025 г.'!F8+'[1]март 2025 г.'!F8+'[1]апрель 2025 г.'!F8+'[1]май 2025 г.'!F8+'[1]июнь 2025 г.'!F8+'[1]июль 2025 г.'!F8+'[1]август 2025 г.'!F8+'[1]сентябрь 2025 г.'!F8+'[1]октябрь 2025г. '!F8+'[1]ноябрь 2025 г.'!F8+'[1]декабрь 2025 г.'!F9</f>
        <v>233706.45600000001</v>
      </c>
      <c r="G6" s="5"/>
      <c r="H6" s="5"/>
      <c r="I6" s="5"/>
    </row>
    <row r="7" spans="1:9" ht="25.5" customHeight="1" x14ac:dyDescent="0.3">
      <c r="A7" s="15" t="s">
        <v>15</v>
      </c>
      <c r="B7" s="15"/>
      <c r="C7" s="15"/>
      <c r="D7" s="15"/>
      <c r="E7" s="16"/>
      <c r="F7" s="17"/>
      <c r="G7" s="5"/>
      <c r="H7" s="5"/>
      <c r="I7" s="5"/>
    </row>
    <row r="8" spans="1:9" ht="72.75" customHeight="1" x14ac:dyDescent="0.3">
      <c r="A8" s="18" t="s">
        <v>16</v>
      </c>
      <c r="B8" s="8" t="s">
        <v>17</v>
      </c>
      <c r="C8" s="9" t="s">
        <v>10</v>
      </c>
      <c r="D8" s="9"/>
      <c r="E8" s="19" t="s">
        <v>18</v>
      </c>
      <c r="F8" s="20">
        <f>'[1]январь 2025 г.'!F9+'[1]февраль 2025 г.'!F9+'[1]март 2025 г.'!F9+'[1]апрель 2025 г.'!F9+'[1]май 2025 г.'!F9+'[1]июнь 2025 г.'!F10+'[1]июль 2025 г.'!F10+'[1]август 2025 г.'!F9+'[1]сентябрь 2025 г.'!F10+'[1]октябрь 2025г. '!F9+'[1]ноябрь 2025 г.'!F9+'[1]декабрь 2025 г.'!F10</f>
        <v>4764.4020000000019</v>
      </c>
      <c r="G8" s="5"/>
      <c r="H8" s="5"/>
      <c r="I8" s="5"/>
    </row>
    <row r="9" spans="1:9" ht="264.60000000000002" x14ac:dyDescent="0.3">
      <c r="A9" s="21" t="s">
        <v>19</v>
      </c>
      <c r="B9" s="22" t="s">
        <v>20</v>
      </c>
      <c r="C9" s="23" t="s">
        <v>21</v>
      </c>
      <c r="D9" s="24"/>
      <c r="E9" s="20">
        <v>0.1</v>
      </c>
      <c r="F9" s="11">
        <v>5000</v>
      </c>
      <c r="G9" s="5"/>
      <c r="H9" s="5"/>
      <c r="I9" s="5"/>
    </row>
    <row r="10" spans="1:9" ht="72.599999999999994" x14ac:dyDescent="0.3">
      <c r="A10" s="25" t="s">
        <v>22</v>
      </c>
      <c r="B10" s="8" t="s">
        <v>23</v>
      </c>
      <c r="C10" s="9" t="s">
        <v>10</v>
      </c>
      <c r="D10" s="9"/>
      <c r="E10" s="13" t="s">
        <v>24</v>
      </c>
      <c r="F10" s="26">
        <f>'[1]январь 2025 г.'!F10+'[1]февраль 2025 г.'!F10+'[1]март 2025 г.'!F10+'[1]апрель 2025 г.'!F10+'[1]май 2025 г.'!F10+'[1]июнь 2025 г.'!F12+'[1]июль 2025 г.'!F11+'[1]август 2025 г.'!F10+'[1]сентябрь 2025 г.'!F11+'[1]октябрь 2025г. '!F10+'[1]ноябрь 2025 г.'!F10+'[1]декабрь 2025 г.'!F11</f>
        <v>254283.81399999995</v>
      </c>
      <c r="G10" s="5"/>
      <c r="H10" s="5"/>
      <c r="I10" s="5"/>
    </row>
    <row r="11" spans="1:9" ht="40.5" customHeight="1" x14ac:dyDescent="0.3">
      <c r="A11" s="15" t="s">
        <v>25</v>
      </c>
      <c r="B11" s="15"/>
      <c r="C11" s="15"/>
      <c r="D11" s="15"/>
      <c r="E11" s="27"/>
      <c r="F11" s="28"/>
      <c r="G11" s="5"/>
      <c r="H11" s="5"/>
      <c r="I11" s="5"/>
    </row>
    <row r="12" spans="1:9" ht="62.25" customHeight="1" x14ac:dyDescent="0.3">
      <c r="A12" s="29" t="s">
        <v>26</v>
      </c>
      <c r="B12" s="29"/>
      <c r="C12" s="29"/>
      <c r="D12" s="29"/>
      <c r="E12" s="27"/>
      <c r="F12" s="28"/>
      <c r="G12" s="5"/>
      <c r="H12" s="5"/>
      <c r="I12" s="5"/>
    </row>
    <row r="13" spans="1:9" ht="30.75" customHeight="1" x14ac:dyDescent="0.3">
      <c r="A13" s="30" t="s">
        <v>27</v>
      </c>
      <c r="B13" s="31"/>
      <c r="C13" s="31"/>
      <c r="D13" s="32"/>
      <c r="E13" s="27"/>
      <c r="F13" s="28"/>
      <c r="G13" s="5"/>
      <c r="H13" s="5"/>
      <c r="I13" s="5"/>
    </row>
    <row r="14" spans="1:9" ht="28.5" customHeight="1" x14ac:dyDescent="0.3">
      <c r="A14" s="33" t="s">
        <v>28</v>
      </c>
      <c r="B14" s="34"/>
      <c r="C14" s="34"/>
      <c r="D14" s="35"/>
      <c r="E14" s="27"/>
      <c r="F14" s="28"/>
      <c r="G14" s="5"/>
      <c r="H14" s="5"/>
      <c r="I14" s="5"/>
    </row>
    <row r="15" spans="1:9" ht="28.5" customHeight="1" x14ac:dyDescent="0.3">
      <c r="A15" s="33" t="s">
        <v>29</v>
      </c>
      <c r="B15" s="34"/>
      <c r="C15" s="34"/>
      <c r="D15" s="35"/>
      <c r="E15" s="27"/>
      <c r="F15" s="28"/>
      <c r="G15" s="5"/>
      <c r="H15" s="5"/>
      <c r="I15" s="5"/>
    </row>
    <row r="16" spans="1:9" ht="24.75" customHeight="1" x14ac:dyDescent="0.3">
      <c r="A16" s="33" t="s">
        <v>30</v>
      </c>
      <c r="B16" s="34"/>
      <c r="C16" s="34"/>
      <c r="D16" s="35"/>
      <c r="E16" s="27"/>
      <c r="F16" s="28"/>
      <c r="G16" s="5"/>
      <c r="H16" s="5"/>
      <c r="I16" s="5"/>
    </row>
    <row r="17" spans="1:9" ht="26.25" customHeight="1" x14ac:dyDescent="0.3">
      <c r="A17" s="33" t="s">
        <v>31</v>
      </c>
      <c r="B17" s="34"/>
      <c r="C17" s="34"/>
      <c r="D17" s="35"/>
      <c r="E17" s="27"/>
      <c r="F17" s="28"/>
      <c r="G17" s="5"/>
      <c r="H17" s="5"/>
      <c r="I17" s="5"/>
    </row>
    <row r="18" spans="1:9" ht="28.5" customHeight="1" x14ac:dyDescent="0.3">
      <c r="A18" s="33" t="s">
        <v>32</v>
      </c>
      <c r="B18" s="34"/>
      <c r="C18" s="34"/>
      <c r="D18" s="35"/>
      <c r="E18" s="27"/>
      <c r="F18" s="28"/>
      <c r="G18" s="5"/>
      <c r="H18" s="5"/>
      <c r="I18" s="5"/>
    </row>
    <row r="19" spans="1:9" ht="27" customHeight="1" x14ac:dyDescent="0.3">
      <c r="A19" s="30" t="s">
        <v>33</v>
      </c>
      <c r="B19" s="31"/>
      <c r="C19" s="31"/>
      <c r="D19" s="32"/>
      <c r="E19" s="27"/>
      <c r="F19" s="28"/>
      <c r="G19" s="5"/>
      <c r="H19" s="5"/>
      <c r="I19" s="5"/>
    </row>
    <row r="20" spans="1:9" ht="24" customHeight="1" x14ac:dyDescent="0.3">
      <c r="A20" s="30" t="s">
        <v>34</v>
      </c>
      <c r="B20" s="31"/>
      <c r="C20" s="31"/>
      <c r="D20" s="32"/>
      <c r="E20" s="27"/>
      <c r="F20" s="28"/>
      <c r="G20" s="5"/>
      <c r="H20" s="5"/>
      <c r="I20" s="5"/>
    </row>
    <row r="21" spans="1:9" ht="25.5" customHeight="1" x14ac:dyDescent="0.3">
      <c r="A21" s="30" t="s">
        <v>35</v>
      </c>
      <c r="B21" s="31"/>
      <c r="C21" s="31"/>
      <c r="D21" s="32"/>
      <c r="E21" s="27"/>
      <c r="F21" s="28"/>
      <c r="G21" s="5"/>
      <c r="H21" s="5"/>
      <c r="I21" s="5"/>
    </row>
    <row r="22" spans="1:9" ht="42" customHeight="1" x14ac:dyDescent="0.3">
      <c r="A22" s="33" t="s">
        <v>36</v>
      </c>
      <c r="B22" s="34"/>
      <c r="C22" s="34"/>
      <c r="D22" s="35"/>
      <c r="E22" s="27"/>
      <c r="F22" s="28"/>
      <c r="G22" s="5"/>
      <c r="H22" s="5"/>
      <c r="I22" s="5"/>
    </row>
    <row r="23" spans="1:9" ht="40.5" customHeight="1" x14ac:dyDescent="0.3">
      <c r="A23" s="36" t="s">
        <v>37</v>
      </c>
      <c r="B23" s="36"/>
      <c r="C23" s="36"/>
      <c r="D23" s="37"/>
      <c r="E23" s="27"/>
      <c r="F23" s="28"/>
      <c r="G23" s="5"/>
      <c r="H23" s="5"/>
      <c r="I23" s="5"/>
    </row>
    <row r="24" spans="1:9" ht="124.5" customHeight="1" x14ac:dyDescent="0.3">
      <c r="A24" s="15" t="s">
        <v>38</v>
      </c>
      <c r="B24" s="15"/>
      <c r="C24" s="15"/>
      <c r="D24" s="15"/>
      <c r="E24" s="27"/>
      <c r="F24" s="28"/>
      <c r="G24" s="5"/>
      <c r="H24" s="5"/>
      <c r="I24" s="5"/>
    </row>
    <row r="25" spans="1:9" ht="94.5" customHeight="1" x14ac:dyDescent="0.3">
      <c r="A25" s="15" t="s">
        <v>39</v>
      </c>
      <c r="B25" s="15"/>
      <c r="C25" s="15"/>
      <c r="D25" s="15"/>
      <c r="E25" s="27"/>
      <c r="F25" s="28"/>
      <c r="G25" s="5"/>
      <c r="H25" s="5"/>
      <c r="I25" s="5"/>
    </row>
    <row r="26" spans="1:9" ht="65.25" customHeight="1" x14ac:dyDescent="0.3">
      <c r="A26" s="38" t="s">
        <v>40</v>
      </c>
      <c r="B26" s="38"/>
      <c r="C26" s="38"/>
      <c r="D26" s="38"/>
      <c r="E26" s="27"/>
      <c r="F26" s="28"/>
      <c r="G26" s="5"/>
      <c r="H26" s="5"/>
      <c r="I26" s="5"/>
    </row>
    <row r="27" spans="1:9" ht="54" customHeight="1" x14ac:dyDescent="0.3">
      <c r="A27" s="38" t="s">
        <v>41</v>
      </c>
      <c r="B27" s="38"/>
      <c r="C27" s="38"/>
      <c r="D27" s="38"/>
      <c r="E27" s="27"/>
      <c r="F27" s="28"/>
      <c r="G27" s="5"/>
      <c r="H27" s="5"/>
      <c r="I27" s="5"/>
    </row>
    <row r="28" spans="1:9" ht="52.5" customHeight="1" x14ac:dyDescent="0.3">
      <c r="A28" s="38" t="s">
        <v>42</v>
      </c>
      <c r="B28" s="38"/>
      <c r="C28" s="38"/>
      <c r="D28" s="38"/>
      <c r="E28" s="27"/>
      <c r="F28" s="28"/>
      <c r="G28" s="5"/>
      <c r="H28" s="5"/>
      <c r="I28" s="5"/>
    </row>
    <row r="29" spans="1:9" ht="28.5" customHeight="1" x14ac:dyDescent="0.3">
      <c r="A29" s="39" t="s">
        <v>43</v>
      </c>
      <c r="B29" s="36"/>
      <c r="C29" s="36"/>
      <c r="D29" s="37"/>
      <c r="E29" s="27"/>
      <c r="F29" s="28"/>
      <c r="G29" s="5"/>
      <c r="H29" s="5"/>
      <c r="I29" s="5"/>
    </row>
    <row r="30" spans="1:9" ht="29.25" customHeight="1" x14ac:dyDescent="0.3">
      <c r="A30" s="33" t="s">
        <v>44</v>
      </c>
      <c r="B30" s="34"/>
      <c r="C30" s="34"/>
      <c r="D30" s="35"/>
      <c r="E30" s="27"/>
      <c r="F30" s="28"/>
      <c r="G30" s="5"/>
      <c r="H30" s="5"/>
      <c r="I30" s="5"/>
    </row>
    <row r="31" spans="1:9" ht="25.5" customHeight="1" x14ac:dyDescent="0.3">
      <c r="A31" s="30" t="s">
        <v>45</v>
      </c>
      <c r="B31" s="31"/>
      <c r="C31" s="31"/>
      <c r="D31" s="32"/>
      <c r="E31" s="27"/>
      <c r="F31" s="28"/>
      <c r="G31" s="5"/>
      <c r="H31" s="5"/>
      <c r="I31" s="5"/>
    </row>
    <row r="32" spans="1:9" ht="49.5" customHeight="1" x14ac:dyDescent="0.3">
      <c r="A32" s="30" t="s">
        <v>46</v>
      </c>
      <c r="B32" s="31"/>
      <c r="C32" s="31"/>
      <c r="D32" s="32"/>
      <c r="E32" s="27"/>
      <c r="F32" s="28"/>
      <c r="G32" s="5"/>
      <c r="H32" s="5"/>
      <c r="I32" s="5"/>
    </row>
    <row r="33" spans="1:9" ht="112.5" customHeight="1" x14ac:dyDescent="0.3">
      <c r="A33" s="30" t="s">
        <v>47</v>
      </c>
      <c r="B33" s="31"/>
      <c r="C33" s="31"/>
      <c r="D33" s="32"/>
      <c r="E33" s="27"/>
      <c r="F33" s="28"/>
      <c r="G33" s="5"/>
      <c r="H33" s="5"/>
      <c r="I33" s="5"/>
    </row>
    <row r="34" spans="1:9" ht="52.5" customHeight="1" x14ac:dyDescent="0.3">
      <c r="A34" s="33" t="s">
        <v>48</v>
      </c>
      <c r="B34" s="34"/>
      <c r="C34" s="34"/>
      <c r="D34" s="35"/>
      <c r="E34" s="27"/>
      <c r="F34" s="28"/>
      <c r="G34" s="5"/>
      <c r="H34" s="5"/>
      <c r="I34" s="5"/>
    </row>
    <row r="35" spans="1:9" ht="28.5" customHeight="1" x14ac:dyDescent="0.3">
      <c r="A35" s="40" t="s">
        <v>49</v>
      </c>
      <c r="B35" s="41"/>
      <c r="C35" s="41"/>
      <c r="D35" s="42"/>
      <c r="E35" s="27"/>
      <c r="F35" s="28"/>
      <c r="G35" s="5"/>
      <c r="H35" s="5"/>
      <c r="I35" s="5"/>
    </row>
    <row r="36" spans="1:9" ht="18" customHeight="1" x14ac:dyDescent="0.3">
      <c r="A36" s="43" t="s">
        <v>50</v>
      </c>
      <c r="B36" s="44"/>
      <c r="C36" s="44"/>
      <c r="D36" s="45"/>
      <c r="E36" s="27"/>
      <c r="F36" s="28"/>
      <c r="G36" s="5"/>
      <c r="H36" s="5"/>
      <c r="I36" s="5"/>
    </row>
    <row r="37" spans="1:9" ht="25.5" customHeight="1" x14ac:dyDescent="0.3">
      <c r="A37" s="43" t="s">
        <v>51</v>
      </c>
      <c r="B37" s="44"/>
      <c r="C37" s="44"/>
      <c r="D37" s="45"/>
      <c r="E37" s="27"/>
      <c r="F37" s="28"/>
      <c r="G37" s="5"/>
      <c r="H37" s="5"/>
      <c r="I37" s="5"/>
    </row>
    <row r="38" spans="1:9" ht="18" customHeight="1" x14ac:dyDescent="0.3">
      <c r="A38" s="43" t="s">
        <v>52</v>
      </c>
      <c r="B38" s="44"/>
      <c r="C38" s="44"/>
      <c r="D38" s="45"/>
      <c r="E38" s="27"/>
      <c r="F38" s="28"/>
      <c r="G38" s="5"/>
      <c r="H38" s="5"/>
      <c r="I38" s="5"/>
    </row>
    <row r="39" spans="1:9" ht="41.25" customHeight="1" x14ac:dyDescent="0.3">
      <c r="A39" s="46" t="s">
        <v>53</v>
      </c>
      <c r="B39" s="47"/>
      <c r="C39" s="47"/>
      <c r="D39" s="48"/>
      <c r="E39" s="27"/>
      <c r="F39" s="28"/>
      <c r="G39" s="5"/>
      <c r="H39" s="5"/>
      <c r="I39" s="5"/>
    </row>
    <row r="40" spans="1:9" ht="30" customHeight="1" x14ac:dyDescent="0.3">
      <c r="A40" s="39" t="s">
        <v>54</v>
      </c>
      <c r="B40" s="36"/>
      <c r="C40" s="36"/>
      <c r="D40" s="37"/>
      <c r="E40" s="27"/>
      <c r="F40" s="28"/>
      <c r="G40" s="5"/>
      <c r="H40" s="5"/>
      <c r="I40" s="5"/>
    </row>
    <row r="41" spans="1:9" ht="30" customHeight="1" x14ac:dyDescent="0.3">
      <c r="A41" s="46" t="s">
        <v>55</v>
      </c>
      <c r="B41" s="47"/>
      <c r="C41" s="47"/>
      <c r="D41" s="48"/>
      <c r="E41" s="27"/>
      <c r="F41" s="28"/>
      <c r="G41" s="5"/>
      <c r="H41" s="5"/>
      <c r="I41" s="5"/>
    </row>
    <row r="42" spans="1:9" ht="30" customHeight="1" x14ac:dyDescent="0.3">
      <c r="A42" s="46" t="s">
        <v>56</v>
      </c>
      <c r="B42" s="47"/>
      <c r="C42" s="47"/>
      <c r="D42" s="48"/>
      <c r="E42" s="27"/>
      <c r="F42" s="28"/>
      <c r="G42" s="5"/>
      <c r="H42" s="5"/>
      <c r="I42" s="5"/>
    </row>
    <row r="43" spans="1:9" ht="39" customHeight="1" x14ac:dyDescent="0.3">
      <c r="A43" s="15" t="s">
        <v>57</v>
      </c>
      <c r="B43" s="15"/>
      <c r="C43" s="15"/>
      <c r="D43" s="15"/>
      <c r="E43" s="27"/>
      <c r="F43" s="28"/>
      <c r="G43" s="5"/>
      <c r="H43" s="5"/>
      <c r="I43" s="5"/>
    </row>
    <row r="44" spans="1:9" ht="26.25" customHeight="1" x14ac:dyDescent="0.3">
      <c r="A44" s="39" t="s">
        <v>58</v>
      </c>
      <c r="B44" s="36"/>
      <c r="C44" s="36"/>
      <c r="D44" s="37"/>
      <c r="E44" s="27"/>
      <c r="F44" s="28"/>
      <c r="G44" s="5"/>
      <c r="H44" s="5"/>
      <c r="I44" s="5"/>
    </row>
    <row r="45" spans="1:9" ht="27.75" customHeight="1" x14ac:dyDescent="0.3">
      <c r="A45" s="33" t="s">
        <v>59</v>
      </c>
      <c r="B45" s="34"/>
      <c r="C45" s="34"/>
      <c r="D45" s="35"/>
      <c r="E45" s="27"/>
      <c r="F45" s="28"/>
      <c r="G45" s="5"/>
      <c r="H45" s="5"/>
      <c r="I45" s="5"/>
    </row>
    <row r="46" spans="1:9" ht="25.5" customHeight="1" x14ac:dyDescent="0.3">
      <c r="A46" s="36" t="s">
        <v>60</v>
      </c>
      <c r="B46" s="36"/>
      <c r="C46" s="36"/>
      <c r="D46" s="37"/>
      <c r="E46" s="27"/>
      <c r="F46" s="28"/>
      <c r="G46" s="5"/>
      <c r="H46" s="5"/>
      <c r="I46" s="5"/>
    </row>
    <row r="47" spans="1:9" ht="29.25" customHeight="1" x14ac:dyDescent="0.3">
      <c r="A47" s="36" t="s">
        <v>61</v>
      </c>
      <c r="B47" s="36"/>
      <c r="C47" s="36"/>
      <c r="D47" s="37"/>
      <c r="E47" s="27"/>
      <c r="F47" s="28"/>
      <c r="G47" s="5"/>
      <c r="H47" s="5"/>
      <c r="I47" s="5"/>
    </row>
    <row r="48" spans="1:9" ht="50.25" customHeight="1" x14ac:dyDescent="0.3">
      <c r="A48" s="36" t="s">
        <v>62</v>
      </c>
      <c r="B48" s="36"/>
      <c r="C48" s="36"/>
      <c r="D48" s="37"/>
      <c r="E48" s="27"/>
      <c r="F48" s="28"/>
      <c r="G48" s="5"/>
      <c r="H48" s="5"/>
      <c r="I48" s="5"/>
    </row>
    <row r="49" spans="1:9" x14ac:dyDescent="0.3">
      <c r="A49" s="36" t="s">
        <v>63</v>
      </c>
      <c r="B49" s="36"/>
      <c r="C49" s="36"/>
      <c r="D49" s="37"/>
      <c r="E49" s="27"/>
      <c r="F49" s="28"/>
      <c r="G49" s="5"/>
      <c r="H49" s="5"/>
      <c r="I49" s="5"/>
    </row>
    <row r="50" spans="1:9" ht="25.5" customHeight="1" x14ac:dyDescent="0.3">
      <c r="A50" s="36" t="s">
        <v>64</v>
      </c>
      <c r="B50" s="36"/>
      <c r="C50" s="36"/>
      <c r="D50" s="37"/>
      <c r="E50" s="27"/>
      <c r="F50" s="28"/>
      <c r="G50" s="5"/>
      <c r="H50" s="5"/>
      <c r="I50" s="5"/>
    </row>
    <row r="51" spans="1:9" x14ac:dyDescent="0.3">
      <c r="A51" s="40" t="s">
        <v>65</v>
      </c>
      <c r="B51" s="41"/>
      <c r="C51" s="41"/>
      <c r="D51" s="42"/>
      <c r="E51" s="27"/>
      <c r="F51" s="28"/>
      <c r="G51" s="5"/>
      <c r="H51" s="5"/>
      <c r="I51" s="5"/>
    </row>
    <row r="52" spans="1:9" ht="30" customHeight="1" x14ac:dyDescent="0.3">
      <c r="A52" s="40" t="s">
        <v>66</v>
      </c>
      <c r="B52" s="41"/>
      <c r="C52" s="41"/>
      <c r="D52" s="42"/>
      <c r="E52" s="27"/>
      <c r="F52" s="28"/>
      <c r="G52" s="5"/>
      <c r="H52" s="5"/>
      <c r="I52" s="5"/>
    </row>
    <row r="53" spans="1:9" ht="30" customHeight="1" x14ac:dyDescent="0.3">
      <c r="A53" s="36" t="s">
        <v>61</v>
      </c>
      <c r="B53" s="36"/>
      <c r="C53" s="36"/>
      <c r="D53" s="37"/>
      <c r="E53" s="27"/>
      <c r="F53" s="28"/>
      <c r="G53" s="5"/>
      <c r="H53" s="5"/>
      <c r="I53" s="5"/>
    </row>
    <row r="54" spans="1:9" ht="51.75" customHeight="1" x14ac:dyDescent="0.3">
      <c r="A54" s="36" t="s">
        <v>62</v>
      </c>
      <c r="B54" s="36"/>
      <c r="C54" s="36"/>
      <c r="D54" s="37"/>
      <c r="E54" s="27"/>
      <c r="F54" s="28"/>
      <c r="G54" s="5"/>
      <c r="H54" s="5"/>
      <c r="I54" s="5"/>
    </row>
    <row r="55" spans="1:9" x14ac:dyDescent="0.3">
      <c r="A55" s="36" t="s">
        <v>63</v>
      </c>
      <c r="B55" s="36"/>
      <c r="C55" s="36"/>
      <c r="D55" s="37"/>
      <c r="E55" s="27"/>
      <c r="F55" s="28"/>
      <c r="G55" s="5"/>
      <c r="H55" s="5"/>
      <c r="I55" s="5"/>
    </row>
    <row r="56" spans="1:9" ht="26.25" customHeight="1" x14ac:dyDescent="0.3">
      <c r="A56" s="36" t="s">
        <v>64</v>
      </c>
      <c r="B56" s="36"/>
      <c r="C56" s="36"/>
      <c r="D56" s="37"/>
      <c r="E56" s="27"/>
      <c r="F56" s="28"/>
      <c r="G56" s="5"/>
      <c r="H56" s="5"/>
      <c r="I56" s="5"/>
    </row>
    <row r="57" spans="1:9" x14ac:dyDescent="0.3">
      <c r="A57" s="40" t="s">
        <v>65</v>
      </c>
      <c r="B57" s="41"/>
      <c r="C57" s="41"/>
      <c r="D57" s="42"/>
      <c r="E57" s="27"/>
      <c r="F57" s="28"/>
      <c r="G57" s="5"/>
      <c r="H57" s="5"/>
      <c r="I57" s="5"/>
    </row>
    <row r="58" spans="1:9" ht="28.5" customHeight="1" x14ac:dyDescent="0.3">
      <c r="A58" s="40" t="s">
        <v>66</v>
      </c>
      <c r="B58" s="41"/>
      <c r="C58" s="41"/>
      <c r="D58" s="42"/>
      <c r="E58" s="27"/>
      <c r="F58" s="28"/>
      <c r="G58" s="5"/>
      <c r="H58" s="5"/>
      <c r="I58" s="5"/>
    </row>
    <row r="59" spans="1:9" ht="27.75" customHeight="1" x14ac:dyDescent="0.3">
      <c r="A59" s="40" t="s">
        <v>67</v>
      </c>
      <c r="B59" s="41"/>
      <c r="C59" s="41"/>
      <c r="D59" s="42"/>
      <c r="E59" s="27"/>
      <c r="F59" s="28"/>
      <c r="G59" s="5"/>
      <c r="H59" s="5"/>
      <c r="I59" s="5"/>
    </row>
    <row r="60" spans="1:9" ht="18" customHeight="1" x14ac:dyDescent="0.3">
      <c r="A60" s="40" t="s">
        <v>68</v>
      </c>
      <c r="B60" s="41"/>
      <c r="C60" s="41"/>
      <c r="D60" s="42"/>
      <c r="E60" s="27"/>
      <c r="F60" s="28"/>
      <c r="G60" s="5"/>
      <c r="H60" s="5"/>
      <c r="I60" s="5"/>
    </row>
    <row r="61" spans="1:9" ht="29.25" customHeight="1" x14ac:dyDescent="0.3">
      <c r="A61" s="49" t="s">
        <v>69</v>
      </c>
      <c r="B61" s="8" t="s">
        <v>23</v>
      </c>
      <c r="C61" s="9" t="s">
        <v>10</v>
      </c>
      <c r="D61" s="9"/>
      <c r="E61" s="50" t="s">
        <v>70</v>
      </c>
      <c r="F61" s="51">
        <f>'[1]январь 2025 г.'!F22+'[1]февраль 2025 г.'!F21+'[1]март 2025 г.'!F24+'[1]апрель 2025 г.'!F23+'[1]май 2025 г.'!F23+'[1]июнь 2025 г.'!F22+'[1]июль 2025 г.'!F23+'[1]август 2025 г.'!F20+'[1]сентябрь 2025 г.'!F24+'[1]октябрь 2025г. '!F24+'[1]ноябрь 2025 г.'!F27+'[1]декабрь 2025 г.'!F30</f>
        <v>140925.99599999998</v>
      </c>
      <c r="G61" s="5"/>
      <c r="H61" s="5"/>
      <c r="I61" s="5"/>
    </row>
    <row r="62" spans="1:9" ht="53.25" customHeight="1" x14ac:dyDescent="0.3">
      <c r="A62" s="36" t="s">
        <v>71</v>
      </c>
      <c r="B62" s="36"/>
      <c r="C62" s="36"/>
      <c r="D62" s="37"/>
      <c r="E62" s="50"/>
      <c r="F62" s="51"/>
      <c r="G62" s="5"/>
      <c r="H62" s="5"/>
      <c r="I62" s="5"/>
    </row>
    <row r="63" spans="1:9" ht="42.75" customHeight="1" x14ac:dyDescent="0.3">
      <c r="A63" s="36" t="s">
        <v>72</v>
      </c>
      <c r="B63" s="36"/>
      <c r="C63" s="36"/>
      <c r="D63" s="37"/>
      <c r="E63" s="50"/>
      <c r="F63" s="51"/>
      <c r="G63" s="5"/>
      <c r="H63" s="5"/>
      <c r="I63" s="5"/>
    </row>
    <row r="64" spans="1:9" ht="39" customHeight="1" x14ac:dyDescent="0.3">
      <c r="A64" s="36" t="s">
        <v>73</v>
      </c>
      <c r="B64" s="36"/>
      <c r="C64" s="36"/>
      <c r="D64" s="37"/>
      <c r="E64" s="50"/>
      <c r="F64" s="51"/>
      <c r="G64" s="5"/>
      <c r="H64" s="5"/>
      <c r="I64" s="5"/>
    </row>
    <row r="65" spans="1:11" ht="14.4" customHeight="1" x14ac:dyDescent="0.3">
      <c r="A65" s="36" t="s">
        <v>74</v>
      </c>
      <c r="B65" s="36"/>
      <c r="C65" s="36"/>
      <c r="D65" s="37"/>
      <c r="E65" s="50"/>
      <c r="F65" s="51"/>
      <c r="G65" s="5"/>
      <c r="H65" s="5"/>
      <c r="I65" s="5"/>
    </row>
    <row r="66" spans="1:11" ht="43.5" customHeight="1" x14ac:dyDescent="0.3">
      <c r="A66" s="52" t="s">
        <v>75</v>
      </c>
      <c r="B66" s="52"/>
      <c r="C66" s="52"/>
      <c r="D66" s="53"/>
      <c r="E66" s="50"/>
      <c r="F66" s="51"/>
      <c r="G66" s="5"/>
      <c r="H66" s="5"/>
      <c r="I66" s="5"/>
    </row>
    <row r="67" spans="1:11" ht="54.75" customHeight="1" x14ac:dyDescent="0.3">
      <c r="A67" s="52" t="s">
        <v>76</v>
      </c>
      <c r="B67" s="52"/>
      <c r="C67" s="52"/>
      <c r="D67" s="53"/>
      <c r="E67" s="50"/>
      <c r="F67" s="51"/>
      <c r="G67" s="5"/>
      <c r="H67" s="5"/>
      <c r="I67" s="5"/>
    </row>
    <row r="68" spans="1:11" ht="51" customHeight="1" x14ac:dyDescent="0.3">
      <c r="A68" s="36" t="s">
        <v>77</v>
      </c>
      <c r="B68" s="36"/>
      <c r="C68" s="36"/>
      <c r="D68" s="37"/>
      <c r="E68" s="50"/>
      <c r="F68" s="51"/>
      <c r="G68" s="5"/>
      <c r="H68" s="5"/>
      <c r="I68" s="5"/>
    </row>
    <row r="69" spans="1:11" ht="15" customHeight="1" x14ac:dyDescent="0.3">
      <c r="A69" s="54" t="s">
        <v>78</v>
      </c>
      <c r="B69" s="54"/>
      <c r="C69" s="54"/>
      <c r="D69" s="54"/>
      <c r="E69" s="55" t="s">
        <v>79</v>
      </c>
      <c r="F69" s="55">
        <f>SUM(F5:F68)-0.04</f>
        <v>870381.02</v>
      </c>
      <c r="G69" s="5"/>
      <c r="H69" s="5"/>
      <c r="I69" s="5"/>
    </row>
    <row r="70" spans="1:11" ht="15" customHeight="1" x14ac:dyDescent="0.3">
      <c r="A70" s="56" t="s">
        <v>80</v>
      </c>
      <c r="B70" s="56"/>
      <c r="C70" s="56"/>
      <c r="D70" s="56"/>
      <c r="E70" s="56"/>
      <c r="F70" s="56"/>
      <c r="G70" s="5"/>
      <c r="H70" s="5"/>
      <c r="I70" s="5"/>
      <c r="K70" s="57"/>
    </row>
    <row r="71" spans="1:11" ht="100.2" customHeight="1" x14ac:dyDescent="0.3">
      <c r="A71" s="58" t="s">
        <v>2</v>
      </c>
      <c r="B71" s="58" t="s">
        <v>3</v>
      </c>
      <c r="C71" s="58" t="s">
        <v>4</v>
      </c>
      <c r="D71" s="58" t="s">
        <v>81</v>
      </c>
      <c r="E71" s="58" t="s">
        <v>5</v>
      </c>
      <c r="F71" s="58" t="s">
        <v>6</v>
      </c>
      <c r="G71" s="5"/>
      <c r="H71" s="5"/>
      <c r="I71" s="5"/>
    </row>
    <row r="72" spans="1:11" ht="52.2" customHeight="1" x14ac:dyDescent="0.3">
      <c r="A72" s="59" t="s">
        <v>82</v>
      </c>
      <c r="B72" s="60" t="s">
        <v>83</v>
      </c>
      <c r="C72" s="22" t="s">
        <v>84</v>
      </c>
      <c r="D72" s="61">
        <v>3</v>
      </c>
      <c r="E72" s="62">
        <f>F72/D72</f>
        <v>2164.3333333333335</v>
      </c>
      <c r="F72" s="60">
        <v>6493</v>
      </c>
      <c r="G72" s="5"/>
      <c r="H72" s="5"/>
      <c r="I72" s="5"/>
    </row>
    <row r="73" spans="1:11" ht="54" customHeight="1" x14ac:dyDescent="0.3">
      <c r="A73" s="59" t="s">
        <v>85</v>
      </c>
      <c r="B73" s="60" t="s">
        <v>83</v>
      </c>
      <c r="C73" s="22" t="s">
        <v>86</v>
      </c>
      <c r="D73" s="61">
        <v>3</v>
      </c>
      <c r="E73" s="62">
        <f>F73/D73</f>
        <v>2270.3333333333335</v>
      </c>
      <c r="F73" s="60">
        <v>6811</v>
      </c>
      <c r="G73" s="5"/>
      <c r="H73" s="5"/>
      <c r="I73" s="5"/>
    </row>
    <row r="74" spans="1:11" ht="42.75" customHeight="1" x14ac:dyDescent="0.3">
      <c r="A74" s="59" t="s">
        <v>87</v>
      </c>
      <c r="B74" s="60" t="s">
        <v>83</v>
      </c>
      <c r="C74" s="22" t="s">
        <v>86</v>
      </c>
      <c r="D74" s="61">
        <v>1</v>
      </c>
      <c r="E74" s="62">
        <v>2200</v>
      </c>
      <c r="F74" s="60">
        <v>2200</v>
      </c>
      <c r="G74" s="5"/>
      <c r="H74" s="5"/>
      <c r="I74" s="5"/>
    </row>
    <row r="75" spans="1:11" ht="44.25" customHeight="1" x14ac:dyDescent="0.3">
      <c r="A75" s="59" t="s">
        <v>88</v>
      </c>
      <c r="B75" s="60" t="s">
        <v>83</v>
      </c>
      <c r="C75" s="22" t="s">
        <v>86</v>
      </c>
      <c r="D75" s="61">
        <v>1</v>
      </c>
      <c r="E75" s="62">
        <v>1870</v>
      </c>
      <c r="F75" s="60">
        <v>1870</v>
      </c>
      <c r="G75" s="5"/>
      <c r="H75" s="5"/>
      <c r="I75" s="5"/>
    </row>
    <row r="76" spans="1:11" ht="78" customHeight="1" x14ac:dyDescent="0.3">
      <c r="A76" s="59" t="s">
        <v>89</v>
      </c>
      <c r="B76" s="60" t="s">
        <v>90</v>
      </c>
      <c r="C76" s="22" t="s">
        <v>84</v>
      </c>
      <c r="D76" s="61">
        <v>5</v>
      </c>
      <c r="E76" s="62">
        <f>F76/D76</f>
        <v>5544.2</v>
      </c>
      <c r="F76" s="60">
        <v>27721</v>
      </c>
      <c r="G76" s="5"/>
      <c r="H76" s="5"/>
      <c r="I76" s="5"/>
      <c r="K76" s="57" t="e">
        <f>#REF!+#REF!+#REF!</f>
        <v>#REF!</v>
      </c>
    </row>
    <row r="77" spans="1:11" ht="30.75" customHeight="1" x14ac:dyDescent="0.3">
      <c r="A77" s="59" t="s">
        <v>91</v>
      </c>
      <c r="B77" s="60" t="s">
        <v>90</v>
      </c>
      <c r="C77" s="22" t="s">
        <v>86</v>
      </c>
      <c r="D77" s="61">
        <v>1</v>
      </c>
      <c r="E77" s="62">
        <v>770</v>
      </c>
      <c r="F77" s="60">
        <v>770</v>
      </c>
      <c r="G77" s="5"/>
      <c r="H77" s="5"/>
      <c r="I77" s="5"/>
    </row>
    <row r="78" spans="1:11" ht="22.5" customHeight="1" x14ac:dyDescent="0.3">
      <c r="A78" s="59" t="s">
        <v>92</v>
      </c>
      <c r="B78" s="60" t="s">
        <v>93</v>
      </c>
      <c r="C78" s="22" t="s">
        <v>86</v>
      </c>
      <c r="D78" s="61">
        <v>1</v>
      </c>
      <c r="E78" s="62">
        <v>770</v>
      </c>
      <c r="F78" s="60">
        <v>770</v>
      </c>
      <c r="G78" s="5"/>
      <c r="H78" s="5"/>
      <c r="I78" s="5"/>
    </row>
    <row r="79" spans="1:11" ht="74.25" customHeight="1" x14ac:dyDescent="0.3">
      <c r="A79" s="59" t="s">
        <v>94</v>
      </c>
      <c r="B79" s="60" t="s">
        <v>95</v>
      </c>
      <c r="C79" s="22" t="s">
        <v>86</v>
      </c>
      <c r="D79" s="61">
        <v>6</v>
      </c>
      <c r="E79" s="62">
        <f>F79/D79</f>
        <v>3867.1666666666665</v>
      </c>
      <c r="F79" s="60">
        <v>23203</v>
      </c>
      <c r="G79" s="5"/>
      <c r="H79" s="5"/>
      <c r="I79" s="5"/>
    </row>
    <row r="80" spans="1:11" ht="30.75" customHeight="1" x14ac:dyDescent="0.3">
      <c r="A80" s="59" t="s">
        <v>96</v>
      </c>
      <c r="B80" s="60" t="s">
        <v>97</v>
      </c>
      <c r="C80" s="22" t="s">
        <v>86</v>
      </c>
      <c r="D80" s="61">
        <v>120</v>
      </c>
      <c r="E80" s="62">
        <f>F80/D80</f>
        <v>557.70833333333337</v>
      </c>
      <c r="F80" s="60">
        <v>66925</v>
      </c>
      <c r="G80" s="5"/>
      <c r="H80" s="5"/>
      <c r="I80" s="5"/>
    </row>
    <row r="81" spans="1:9" ht="36" x14ac:dyDescent="0.3">
      <c r="A81" s="59" t="s">
        <v>98</v>
      </c>
      <c r="B81" s="60" t="s">
        <v>97</v>
      </c>
      <c r="C81" s="22" t="s">
        <v>86</v>
      </c>
      <c r="D81" s="61">
        <v>1</v>
      </c>
      <c r="E81" s="62">
        <v>14892</v>
      </c>
      <c r="F81" s="60">
        <v>14892</v>
      </c>
      <c r="G81" s="5"/>
      <c r="H81" s="5"/>
      <c r="I81" s="5"/>
    </row>
    <row r="82" spans="1:9" ht="24" x14ac:dyDescent="0.3">
      <c r="A82" s="59" t="s">
        <v>99</v>
      </c>
      <c r="B82" s="60" t="s">
        <v>97</v>
      </c>
      <c r="C82" s="22" t="s">
        <v>86</v>
      </c>
      <c r="D82" s="61">
        <v>1</v>
      </c>
      <c r="E82" s="62">
        <v>2750</v>
      </c>
      <c r="F82" s="60">
        <v>2750</v>
      </c>
      <c r="G82" s="5"/>
      <c r="H82" s="5"/>
      <c r="I82" s="5"/>
    </row>
    <row r="83" spans="1:9" ht="24" x14ac:dyDescent="0.3">
      <c r="A83" s="59" t="s">
        <v>100</v>
      </c>
      <c r="B83" s="60" t="s">
        <v>97</v>
      </c>
      <c r="C83" s="22" t="s">
        <v>86</v>
      </c>
      <c r="D83" s="61">
        <v>14</v>
      </c>
      <c r="E83" s="62">
        <f>F83/D83</f>
        <v>1096.7857142857142</v>
      </c>
      <c r="F83" s="60">
        <v>15355</v>
      </c>
      <c r="G83" s="5"/>
      <c r="H83" s="5"/>
      <c r="I83" s="5"/>
    </row>
    <row r="84" spans="1:9" ht="48" x14ac:dyDescent="0.3">
      <c r="A84" s="59" t="s">
        <v>101</v>
      </c>
      <c r="B84" s="60" t="s">
        <v>102</v>
      </c>
      <c r="C84" s="22" t="s">
        <v>84</v>
      </c>
      <c r="D84" s="61">
        <v>6</v>
      </c>
      <c r="E84" s="62">
        <f>F84/D84</f>
        <v>1818.5</v>
      </c>
      <c r="F84" s="60">
        <v>10911</v>
      </c>
      <c r="G84" s="5"/>
      <c r="H84" s="5"/>
      <c r="I84" s="5"/>
    </row>
    <row r="85" spans="1:9" ht="24" x14ac:dyDescent="0.3">
      <c r="A85" s="59" t="s">
        <v>103</v>
      </c>
      <c r="B85" s="60" t="s">
        <v>102</v>
      </c>
      <c r="C85" s="22" t="s">
        <v>84</v>
      </c>
      <c r="D85" s="61">
        <v>2.5</v>
      </c>
      <c r="E85" s="62">
        <f>F85/D85</f>
        <v>2071.1999999999998</v>
      </c>
      <c r="F85" s="60">
        <v>5178</v>
      </c>
      <c r="G85" s="5"/>
      <c r="H85" s="5"/>
      <c r="I85" s="5"/>
    </row>
    <row r="86" spans="1:9" ht="24" x14ac:dyDescent="0.3">
      <c r="A86" s="59" t="s">
        <v>104</v>
      </c>
      <c r="B86" s="60" t="s">
        <v>105</v>
      </c>
      <c r="C86" s="22" t="s">
        <v>86</v>
      </c>
      <c r="D86" s="61">
        <v>1</v>
      </c>
      <c r="E86" s="62">
        <v>3983</v>
      </c>
      <c r="F86" s="60">
        <v>3983</v>
      </c>
      <c r="G86" s="5"/>
      <c r="H86" s="5"/>
      <c r="I86" s="5"/>
    </row>
    <row r="87" spans="1:9" ht="24" x14ac:dyDescent="0.3">
      <c r="A87" s="59" t="s">
        <v>106</v>
      </c>
      <c r="B87" s="60" t="s">
        <v>105</v>
      </c>
      <c r="C87" s="22" t="s">
        <v>86</v>
      </c>
      <c r="D87" s="61">
        <v>1</v>
      </c>
      <c r="E87" s="62">
        <v>6374</v>
      </c>
      <c r="F87" s="60">
        <v>6374</v>
      </c>
      <c r="G87" s="5"/>
      <c r="H87" s="5"/>
      <c r="I87" s="5"/>
    </row>
    <row r="88" spans="1:9" ht="24" x14ac:dyDescent="0.3">
      <c r="A88" s="59" t="s">
        <v>107</v>
      </c>
      <c r="B88" s="60" t="s">
        <v>105</v>
      </c>
      <c r="C88" s="22" t="s">
        <v>86</v>
      </c>
      <c r="D88" s="61">
        <v>2</v>
      </c>
      <c r="E88" s="62">
        <f>F88/D88</f>
        <v>2447</v>
      </c>
      <c r="F88" s="60">
        <v>4894</v>
      </c>
      <c r="G88" s="5"/>
      <c r="H88" s="5"/>
      <c r="I88" s="5"/>
    </row>
    <row r="89" spans="1:9" ht="48" x14ac:dyDescent="0.3">
      <c r="A89" s="59" t="s">
        <v>108</v>
      </c>
      <c r="B89" s="60" t="s">
        <v>105</v>
      </c>
      <c r="C89" s="22" t="s">
        <v>86</v>
      </c>
      <c r="D89" s="61">
        <v>3</v>
      </c>
      <c r="E89" s="62">
        <f>F89/D89</f>
        <v>2458</v>
      </c>
      <c r="F89" s="60">
        <v>7374</v>
      </c>
      <c r="G89" s="5"/>
      <c r="H89" s="5"/>
      <c r="I89" s="5"/>
    </row>
    <row r="90" spans="1:9" ht="24" x14ac:dyDescent="0.3">
      <c r="A90" s="59" t="s">
        <v>109</v>
      </c>
      <c r="B90" s="60" t="s">
        <v>110</v>
      </c>
      <c r="C90" s="22" t="s">
        <v>86</v>
      </c>
      <c r="D90" s="61">
        <v>1</v>
      </c>
      <c r="E90" s="62">
        <v>2458</v>
      </c>
      <c r="F90" s="60">
        <v>2458</v>
      </c>
      <c r="G90" s="5"/>
      <c r="H90" s="5"/>
      <c r="I90" s="5"/>
    </row>
    <row r="91" spans="1:9" ht="24" x14ac:dyDescent="0.3">
      <c r="A91" s="59" t="s">
        <v>111</v>
      </c>
      <c r="B91" s="60" t="s">
        <v>110</v>
      </c>
      <c r="C91" s="22" t="s">
        <v>86</v>
      </c>
      <c r="D91" s="61">
        <v>1</v>
      </c>
      <c r="E91" s="62">
        <v>4195</v>
      </c>
      <c r="F91" s="60">
        <v>4195</v>
      </c>
      <c r="G91" s="5"/>
      <c r="H91" s="5"/>
      <c r="I91" s="5"/>
    </row>
    <row r="92" spans="1:9" ht="36" x14ac:dyDescent="0.3">
      <c r="A92" s="59" t="s">
        <v>112</v>
      </c>
      <c r="B92" s="60" t="s">
        <v>113</v>
      </c>
      <c r="C92" s="22" t="s">
        <v>84</v>
      </c>
      <c r="D92" s="61">
        <v>2</v>
      </c>
      <c r="E92" s="62">
        <f>F92/D92</f>
        <v>3355</v>
      </c>
      <c r="F92" s="60">
        <v>6710</v>
      </c>
      <c r="G92" s="5"/>
      <c r="H92" s="5"/>
      <c r="I92" s="5"/>
    </row>
    <row r="93" spans="1:9" ht="36" x14ac:dyDescent="0.3">
      <c r="A93" s="59" t="s">
        <v>114</v>
      </c>
      <c r="B93" s="60" t="s">
        <v>113</v>
      </c>
      <c r="C93" s="22" t="s">
        <v>86</v>
      </c>
      <c r="D93" s="61">
        <v>1</v>
      </c>
      <c r="E93" s="62">
        <v>2512</v>
      </c>
      <c r="F93" s="60">
        <v>2512</v>
      </c>
      <c r="G93" s="5"/>
      <c r="H93" s="5"/>
      <c r="I93" s="5"/>
    </row>
    <row r="94" spans="1:9" ht="24" x14ac:dyDescent="0.3">
      <c r="A94" s="59" t="s">
        <v>115</v>
      </c>
      <c r="B94" s="60" t="s">
        <v>116</v>
      </c>
      <c r="C94" s="22" t="s">
        <v>86</v>
      </c>
      <c r="D94" s="61">
        <v>3</v>
      </c>
      <c r="E94" s="62">
        <f>F94/D94</f>
        <v>18700</v>
      </c>
      <c r="F94" s="60">
        <v>56100</v>
      </c>
      <c r="G94" s="5"/>
      <c r="H94" s="5"/>
      <c r="I94" s="5"/>
    </row>
    <row r="95" spans="1:9" ht="41.4" x14ac:dyDescent="0.3">
      <c r="A95" s="63" t="s">
        <v>117</v>
      </c>
      <c r="B95" s="64" t="s">
        <v>118</v>
      </c>
      <c r="C95" s="22" t="s">
        <v>86</v>
      </c>
      <c r="D95" s="61">
        <v>3</v>
      </c>
      <c r="E95" s="62">
        <f>F95/D95</f>
        <v>1980</v>
      </c>
      <c r="F95" s="60">
        <v>5940</v>
      </c>
      <c r="G95" s="5"/>
      <c r="H95" s="5"/>
      <c r="I95" s="5"/>
    </row>
    <row r="96" spans="1:9" x14ac:dyDescent="0.3">
      <c r="A96" s="65" t="s">
        <v>119</v>
      </c>
      <c r="B96" s="60"/>
      <c r="C96" s="22"/>
      <c r="D96" s="61"/>
      <c r="E96" s="62"/>
      <c r="F96" s="66">
        <f>SUM(F72:F95)</f>
        <v>286389</v>
      </c>
      <c r="G96" s="5"/>
      <c r="H96" s="5"/>
      <c r="I96" s="5"/>
    </row>
    <row r="97" spans="1:9" x14ac:dyDescent="0.3">
      <c r="A97" s="67" t="s">
        <v>120</v>
      </c>
      <c r="B97" s="67"/>
      <c r="C97" s="67"/>
      <c r="D97" s="67"/>
      <c r="E97" s="67"/>
      <c r="F97" s="67"/>
      <c r="G97" s="68"/>
      <c r="H97" s="5"/>
      <c r="I97" s="5"/>
    </row>
    <row r="98" spans="1:9" ht="26.25" customHeight="1" x14ac:dyDescent="0.3">
      <c r="A98" s="69" t="s">
        <v>121</v>
      </c>
      <c r="B98" s="69"/>
      <c r="C98" s="69"/>
      <c r="D98" s="69"/>
      <c r="E98" s="69"/>
      <c r="F98" s="69"/>
      <c r="G98" s="68"/>
      <c r="H98" s="5"/>
      <c r="I98" s="5"/>
    </row>
    <row r="99" spans="1:9" ht="25.5" customHeight="1" x14ac:dyDescent="0.3">
      <c r="A99" s="69" t="s">
        <v>122</v>
      </c>
      <c r="B99" s="69"/>
      <c r="C99" s="69"/>
      <c r="D99" s="69"/>
      <c r="E99" s="69"/>
      <c r="F99" s="69"/>
    </row>
    <row r="100" spans="1:9" x14ac:dyDescent="0.3">
      <c r="A100" s="70" t="s">
        <v>123</v>
      </c>
      <c r="B100" s="70"/>
      <c r="C100" s="70"/>
      <c r="D100" s="70"/>
      <c r="E100" s="70"/>
      <c r="F100" s="70"/>
    </row>
    <row r="101" spans="1:9" x14ac:dyDescent="0.3">
      <c r="A101" s="71" t="s">
        <v>124</v>
      </c>
      <c r="B101" s="71"/>
      <c r="C101" s="71"/>
      <c r="D101" s="71"/>
      <c r="E101" s="71"/>
      <c r="F101" s="71"/>
    </row>
    <row r="102" spans="1:9" ht="27" customHeight="1" x14ac:dyDescent="0.3">
      <c r="A102" s="70" t="s">
        <v>125</v>
      </c>
      <c r="B102" s="70"/>
      <c r="C102" s="70"/>
      <c r="D102" s="70"/>
      <c r="E102" s="70"/>
      <c r="F102" s="70"/>
    </row>
    <row r="103" spans="1:9" x14ac:dyDescent="0.3">
      <c r="A103" s="70" t="s">
        <v>126</v>
      </c>
      <c r="B103" s="70"/>
      <c r="C103" s="70"/>
      <c r="D103" s="70"/>
      <c r="E103" s="70"/>
      <c r="F103" s="70"/>
    </row>
    <row r="104" spans="1:9" x14ac:dyDescent="0.3">
      <c r="A104" s="72" t="s">
        <v>127</v>
      </c>
      <c r="B104" s="72"/>
      <c r="C104" s="72"/>
      <c r="D104" s="72"/>
      <c r="E104" s="72"/>
      <c r="F104" s="72"/>
    </row>
    <row r="105" spans="1:9" ht="30" customHeight="1" x14ac:dyDescent="0.3">
      <c r="A105" s="69" t="s">
        <v>128</v>
      </c>
      <c r="B105" s="69"/>
      <c r="C105" s="69"/>
      <c r="D105" s="69"/>
      <c r="E105" s="69"/>
      <c r="F105" s="69"/>
    </row>
    <row r="106" spans="1:9" ht="29.25" customHeight="1" x14ac:dyDescent="0.3">
      <c r="A106" s="69" t="s">
        <v>129</v>
      </c>
      <c r="B106" s="69"/>
      <c r="C106" s="69"/>
      <c r="D106" s="69"/>
      <c r="E106" s="69"/>
      <c r="F106" s="69"/>
    </row>
    <row r="107" spans="1:9" x14ac:dyDescent="0.3">
      <c r="A107" s="69" t="s">
        <v>130</v>
      </c>
      <c r="B107" s="69"/>
      <c r="C107" s="69"/>
      <c r="D107" s="69"/>
      <c r="E107" s="69"/>
      <c r="F107" s="69"/>
    </row>
    <row r="108" spans="1:9" x14ac:dyDescent="0.3">
      <c r="A108" s="72" t="s">
        <v>131</v>
      </c>
      <c r="B108" s="72"/>
      <c r="C108" s="72"/>
      <c r="D108" s="72"/>
      <c r="E108" s="72"/>
      <c r="F108" s="72"/>
    </row>
    <row r="109" spans="1:9" x14ac:dyDescent="0.3">
      <c r="A109" s="69" t="s">
        <v>132</v>
      </c>
      <c r="B109" s="69"/>
      <c r="C109" s="69"/>
      <c r="D109" s="69"/>
      <c r="E109" s="69"/>
      <c r="F109" s="69"/>
    </row>
    <row r="110" spans="1:9" x14ac:dyDescent="0.3">
      <c r="A110" s="69" t="s">
        <v>133</v>
      </c>
      <c r="B110" s="69"/>
      <c r="C110" s="69"/>
      <c r="D110" s="69"/>
      <c r="E110" s="69"/>
      <c r="F110" s="69"/>
    </row>
    <row r="111" spans="1:9" x14ac:dyDescent="0.3">
      <c r="A111" s="73"/>
      <c r="B111" s="73" t="s">
        <v>134</v>
      </c>
      <c r="C111" s="73"/>
      <c r="D111" s="73"/>
      <c r="E111" s="73"/>
      <c r="F111" s="73"/>
    </row>
    <row r="112" spans="1:9" x14ac:dyDescent="0.3">
      <c r="A112" s="74" t="s">
        <v>135</v>
      </c>
      <c r="B112" s="74"/>
      <c r="C112" s="74"/>
      <c r="D112" s="74"/>
      <c r="E112" s="74"/>
      <c r="F112" s="74"/>
    </row>
    <row r="113" spans="1:13" x14ac:dyDescent="0.3">
      <c r="A113" s="75" t="s">
        <v>136</v>
      </c>
      <c r="B113" s="75"/>
      <c r="C113" s="75"/>
      <c r="D113" s="75"/>
      <c r="E113" s="76"/>
      <c r="F113" s="76"/>
    </row>
    <row r="114" spans="1:13" x14ac:dyDescent="0.3">
      <c r="A114" s="76" t="s">
        <v>137</v>
      </c>
      <c r="B114" s="76"/>
      <c r="C114" s="76"/>
      <c r="D114" s="76"/>
      <c r="E114" s="77"/>
      <c r="F114" s="77"/>
      <c r="M114" t="s">
        <v>138</v>
      </c>
    </row>
  </sheetData>
  <mergeCells count="91">
    <mergeCell ref="A110:F110"/>
    <mergeCell ref="A112:F112"/>
    <mergeCell ref="A104:F104"/>
    <mergeCell ref="A105:F105"/>
    <mergeCell ref="A106:F106"/>
    <mergeCell ref="A107:F107"/>
    <mergeCell ref="A108:F108"/>
    <mergeCell ref="A109:F109"/>
    <mergeCell ref="A98:F98"/>
    <mergeCell ref="A99:F99"/>
    <mergeCell ref="A100:F100"/>
    <mergeCell ref="A101:F101"/>
    <mergeCell ref="A102:F102"/>
    <mergeCell ref="A103:F103"/>
    <mergeCell ref="A66:D66"/>
    <mergeCell ref="A67:D67"/>
    <mergeCell ref="A68:D68"/>
    <mergeCell ref="A69:D69"/>
    <mergeCell ref="A70:F70"/>
    <mergeCell ref="A97:F97"/>
    <mergeCell ref="A58:D58"/>
    <mergeCell ref="A59:D59"/>
    <mergeCell ref="A60:D60"/>
    <mergeCell ref="C61:D61"/>
    <mergeCell ref="E61:E68"/>
    <mergeCell ref="F61:F68"/>
    <mergeCell ref="A62:D62"/>
    <mergeCell ref="A63:D63"/>
    <mergeCell ref="A64:D64"/>
    <mergeCell ref="A65:D65"/>
    <mergeCell ref="A52:D52"/>
    <mergeCell ref="A53:D53"/>
    <mergeCell ref="A54:D54"/>
    <mergeCell ref="A55:D55"/>
    <mergeCell ref="A56:D56"/>
    <mergeCell ref="A57:D57"/>
    <mergeCell ref="A46:D46"/>
    <mergeCell ref="A47:D47"/>
    <mergeCell ref="A48:D48"/>
    <mergeCell ref="A49:D49"/>
    <mergeCell ref="A50:D50"/>
    <mergeCell ref="A51:D51"/>
    <mergeCell ref="A40:D40"/>
    <mergeCell ref="A41:D41"/>
    <mergeCell ref="A42:D42"/>
    <mergeCell ref="A43:D43"/>
    <mergeCell ref="A44:D44"/>
    <mergeCell ref="A45:D45"/>
    <mergeCell ref="A34:D34"/>
    <mergeCell ref="A35:D35"/>
    <mergeCell ref="A36:D36"/>
    <mergeCell ref="A37:D37"/>
    <mergeCell ref="A38:D38"/>
    <mergeCell ref="A39:D39"/>
    <mergeCell ref="A28:D28"/>
    <mergeCell ref="A29:D29"/>
    <mergeCell ref="A30:D30"/>
    <mergeCell ref="A31:D31"/>
    <mergeCell ref="A32:D32"/>
    <mergeCell ref="A33:D33"/>
    <mergeCell ref="A22:D22"/>
    <mergeCell ref="A23:D23"/>
    <mergeCell ref="A24:D24"/>
    <mergeCell ref="A25:D25"/>
    <mergeCell ref="A26:D26"/>
    <mergeCell ref="A27:D27"/>
    <mergeCell ref="A16:D16"/>
    <mergeCell ref="A17:D17"/>
    <mergeCell ref="A18:D18"/>
    <mergeCell ref="A19:D19"/>
    <mergeCell ref="A20:D20"/>
    <mergeCell ref="A21:D21"/>
    <mergeCell ref="C8:D8"/>
    <mergeCell ref="C9:D9"/>
    <mergeCell ref="C10:D10"/>
    <mergeCell ref="E10:E60"/>
    <mergeCell ref="F10:F60"/>
    <mergeCell ref="A11:D11"/>
    <mergeCell ref="A12:D12"/>
    <mergeCell ref="A13:D13"/>
    <mergeCell ref="A14:D14"/>
    <mergeCell ref="A15:D15"/>
    <mergeCell ref="A1:I1"/>
    <mergeCell ref="A2:I2"/>
    <mergeCell ref="C3:D3"/>
    <mergeCell ref="A4:F4"/>
    <mergeCell ref="C5:D5"/>
    <mergeCell ref="C6:D6"/>
    <mergeCell ref="E6:E7"/>
    <mergeCell ref="F6:F7"/>
    <mergeCell ref="A7:D7"/>
  </mergeCells>
  <hyperlinks>
    <hyperlink ref="A26" r:id="rId1" display="https://kv.burmistr.ru/economy/works/view/86351"/>
    <hyperlink ref="A27" r:id="rId2" display="https://kv.burmistr.ru/economy/works/view/86352"/>
    <hyperlink ref="A28"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2026-02-25T13:32:28Z</dcterms:created>
  <dcterms:modified xsi:type="dcterms:W3CDTF">2026-02-25T13:32:47Z</dcterms:modified>
</cp:coreProperties>
</file>