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8" windowWidth="22980" windowHeight="10584"/>
  </bookViews>
  <sheets>
    <sheet name="годовой акт 2020 г.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F25" i="1" l="1"/>
  <c r="E24" i="1"/>
  <c r="E23" i="1"/>
  <c r="E22" i="1"/>
  <c r="E21" i="1"/>
  <c r="E19" i="1"/>
  <c r="E18" i="1"/>
  <c r="E17" i="1"/>
  <c r="K13" i="1"/>
  <c r="E13" i="1"/>
  <c r="F10" i="1"/>
  <c r="F8" i="1"/>
  <c r="F7" i="1"/>
  <c r="F6" i="1"/>
  <c r="F5" i="1"/>
  <c r="F13" i="1" s="1"/>
</calcChain>
</file>

<file path=xl/sharedStrings.xml><?xml version="1.0" encoding="utf-8"?>
<sst xmlns="http://schemas.openxmlformats.org/spreadsheetml/2006/main" count="72" uniqueCount="55">
  <si>
    <t>ГОДОВОЙ АКТ  за 2020 г.</t>
  </si>
  <si>
    <t>приёмки оказанных услуг и  выполненных работ по содержанию и текущему ремонту общего имущества в многоквартирном доме № 19 по ул. Советская, г. Сортавала.</t>
  </si>
  <si>
    <t>Наименование вида работы (услуги)</t>
  </si>
  <si>
    <t>Периодичность  количественный показатель выполненной работы (оказанной услуги)</t>
  </si>
  <si>
    <t>Единица измерения работы (услуги)</t>
  </si>
  <si>
    <t>Стоимость / сметная стоимость выполненной работы (оказанной услуги) за единицу</t>
  </si>
  <si>
    <t>Цена выполненной работы (оказанной услуги), в рублях</t>
  </si>
  <si>
    <r>
      <t xml:space="preserve">СОДЕРЖАНИЕ ОБЩЕГО ИМУЩЕСТВА (обслуживаемая площадь -  </t>
    </r>
    <r>
      <rPr>
        <b/>
        <sz val="10"/>
        <color rgb="FFFF0000"/>
        <rFont val="Calibri"/>
        <family val="2"/>
        <charset val="204"/>
        <scheme val="minor"/>
      </rPr>
      <t>1835,67кв.м.)</t>
    </r>
  </si>
  <si>
    <t>Содержание внутридомовых  инженерных сетей водоснабжения, теплоснабжения, канализации, электроснабжения,  в т.ч. мелкий  до 2-х метров ремонт сетей - согласно минимального перечня</t>
  </si>
  <si>
    <t>ежедневно</t>
  </si>
  <si>
    <r>
      <t>руб./ 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</si>
  <si>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r>
      <t xml:space="preserve">с 01.01.2020 г. по 31.08.2020 г. -    </t>
    </r>
    <r>
      <rPr>
        <b/>
        <sz val="9"/>
        <color theme="1"/>
        <rFont val="Calibri"/>
        <family val="2"/>
        <charset val="204"/>
        <scheme val="minor"/>
      </rPr>
      <t xml:space="preserve">3,74 руб./кв.м.; </t>
    </r>
    <r>
      <rPr>
        <sz val="9"/>
        <color theme="1"/>
        <rFont val="Calibri"/>
        <family val="2"/>
        <charset val="204"/>
        <scheme val="minor"/>
      </rPr>
      <t xml:space="preserve">    с 01.09.2020 г. по 31.12.2020 г. -    </t>
    </r>
    <r>
      <rPr>
        <b/>
        <sz val="9"/>
        <color theme="1"/>
        <rFont val="Calibri"/>
        <family val="2"/>
        <charset val="204"/>
        <scheme val="minor"/>
      </rPr>
      <t>4,09 руб./кв.м.</t>
    </r>
  </si>
  <si>
    <t>Аварийно-диспетчерская служба</t>
  </si>
  <si>
    <t>круглосуточно</t>
  </si>
  <si>
    <t>руб./ м2</t>
  </si>
  <si>
    <r>
      <t xml:space="preserve">с 01.01.2020 г. по 31.08.2020 г. -    </t>
    </r>
    <r>
      <rPr>
        <b/>
        <sz val="9"/>
        <color theme="1"/>
        <rFont val="Calibri"/>
        <family val="2"/>
        <charset val="204"/>
        <scheme val="minor"/>
      </rPr>
      <t xml:space="preserve">2,72 руб./кв.м.; </t>
    </r>
    <r>
      <rPr>
        <sz val="9"/>
        <color theme="1"/>
        <rFont val="Calibri"/>
        <family val="2"/>
        <charset val="204"/>
        <scheme val="minor"/>
      </rPr>
      <t xml:space="preserve">    с 01.09.2020 г. по 31.12.2020 г. -    </t>
    </r>
    <r>
      <rPr>
        <b/>
        <sz val="9"/>
        <color theme="1"/>
        <rFont val="Calibri"/>
        <family val="2"/>
        <charset val="204"/>
        <scheme val="minor"/>
      </rPr>
      <t>3,01руб./кв.м.</t>
    </r>
  </si>
  <si>
    <t xml:space="preserve">Уборка лестничных клеток - 485,88 кв.м.                                         </t>
  </si>
  <si>
    <t xml:space="preserve">ежедневно    </t>
  </si>
  <si>
    <r>
      <t xml:space="preserve">с 01.01.2020 г. по 31.08.2020 г. -    </t>
    </r>
    <r>
      <rPr>
        <b/>
        <sz val="9"/>
        <color theme="1"/>
        <rFont val="Calibri"/>
        <family val="2"/>
        <charset val="204"/>
        <scheme val="minor"/>
      </rPr>
      <t xml:space="preserve">3,52 руб./кв.м.; </t>
    </r>
    <r>
      <rPr>
        <sz val="9"/>
        <color theme="1"/>
        <rFont val="Calibri"/>
        <family val="2"/>
        <charset val="204"/>
        <scheme val="minor"/>
      </rPr>
      <t xml:space="preserve">    с 01.09.2020 г. по 31.12.2020 г. -    </t>
    </r>
    <r>
      <rPr>
        <b/>
        <sz val="9"/>
        <color theme="1"/>
        <rFont val="Calibri"/>
        <family val="2"/>
        <charset val="204"/>
        <scheme val="minor"/>
      </rPr>
      <t>3,88 руб./кв.м.</t>
    </r>
  </si>
  <si>
    <t xml:space="preserve">Содержание придомовой территории 1 класса - 150 кв.м., газон - 50 кв.м. </t>
  </si>
  <si>
    <t>6 раз в неделю</t>
  </si>
  <si>
    <r>
      <t xml:space="preserve">с 01.01.2020 г. по 31.08.2020 г. -    </t>
    </r>
    <r>
      <rPr>
        <b/>
        <sz val="9"/>
        <color theme="1"/>
        <rFont val="Calibri"/>
        <family val="2"/>
        <charset val="204"/>
        <scheme val="minor"/>
      </rPr>
      <t xml:space="preserve">1,25 руб./кв.м.; </t>
    </r>
    <r>
      <rPr>
        <sz val="9"/>
        <color theme="1"/>
        <rFont val="Calibri"/>
        <family val="2"/>
        <charset val="204"/>
        <scheme val="minor"/>
      </rPr>
      <t xml:space="preserve">    с 01.09.2020 г. по 31.12.2020 г. -    </t>
    </r>
    <r>
      <rPr>
        <b/>
        <sz val="9"/>
        <color theme="1"/>
        <rFont val="Calibri"/>
        <family val="2"/>
        <charset val="204"/>
        <scheme val="minor"/>
      </rPr>
      <t>1,38руб./кв.м.</t>
    </r>
  </si>
  <si>
    <t>Промывка, опрессовка системы отопления</t>
  </si>
  <si>
    <t>1 раз перед отопительным сезоном</t>
  </si>
  <si>
    <t>Дератизация подвального помещения</t>
  </si>
  <si>
    <t>ежемесячно</t>
  </si>
  <si>
    <r>
      <t xml:space="preserve">с 01.01.2020 г. по 31.08.2020 г. -    </t>
    </r>
    <r>
      <rPr>
        <b/>
        <sz val="9"/>
        <color theme="1"/>
        <rFont val="Calibri"/>
        <family val="2"/>
        <charset val="204"/>
        <scheme val="minor"/>
      </rPr>
      <t xml:space="preserve">0,08 руб./кв.м.; </t>
    </r>
    <r>
      <rPr>
        <sz val="9"/>
        <color theme="1"/>
        <rFont val="Calibri"/>
        <family val="2"/>
        <charset val="204"/>
        <scheme val="minor"/>
      </rPr>
      <t xml:space="preserve">    с 01.09.2020 г. по 31.12.2020 г. -    </t>
    </r>
    <r>
      <rPr>
        <b/>
        <sz val="9"/>
        <color theme="1"/>
        <rFont val="Calibri"/>
        <family val="2"/>
        <charset val="204"/>
        <scheme val="minor"/>
      </rPr>
      <t>0,09 руб./кв.м.</t>
    </r>
  </si>
  <si>
    <t xml:space="preserve">Проведение влажной уборки по режиму дезинфекции МОП в порядке, предусмотренным п.11.17 распоряжения Главы РК от 12.03.2020 г. № 127-Р:              </t>
  </si>
  <si>
    <t>в период с 19.05.2020 г. по 31.05.2020 г.;       в период с 01.06.2020 г. по 18.06.2020 г.;      в период с 01.11.2020 г. по 30.11.2020 г.</t>
  </si>
  <si>
    <t xml:space="preserve">409,28 кв.м.                (л/ клетки, стены подъездов)                                              </t>
  </si>
  <si>
    <t>Клиндезин Экстра (средство дезинфицирующее с моющим эффектом)                                  - Маска одноразовая                                          - Резиновые перчатки</t>
  </si>
  <si>
    <t>Итого по содержанию:</t>
  </si>
  <si>
    <t>РЕМОНТ ОБЩЕГО ИМУЩЕСТВА</t>
  </si>
  <si>
    <t xml:space="preserve">Фактический объем выполненных работ </t>
  </si>
  <si>
    <t>Замена лампы ДРЛ в прожекторе, установленного на фасаде здания (со стороны гаражей) и фотореле</t>
  </si>
  <si>
    <t>январь 2020 г.</t>
  </si>
  <si>
    <t>шт.</t>
  </si>
  <si>
    <t>Замена аварийного розлива системы холодного водоснабжения в подвальном помещении</t>
  </si>
  <si>
    <t>м.п.</t>
  </si>
  <si>
    <t>Частичная замена аварийного участка стояка системы канализации диам. 100 мм в кв. №№ 7,13</t>
  </si>
  <si>
    <t>август 2020 г.</t>
  </si>
  <si>
    <t>Маслянная окраска входных металлических дверей 2 шт.</t>
  </si>
  <si>
    <t>кв.м.</t>
  </si>
  <si>
    <t>Поверка прибора учета тепловой энергии (снятие прибора учета, сдача их на поверку в специализированную организацию на поверку, монтаж прибора учета тепловой энергии, сдача прибора учета тепловой энергии ООО "Петербургтеплоэнерго"</t>
  </si>
  <si>
    <t>сентябрь 2020 г.</t>
  </si>
  <si>
    <t>т/у</t>
  </si>
  <si>
    <t xml:space="preserve">Устройство дренажной системы вдоль стены дома со стороны гаражей </t>
  </si>
  <si>
    <t>ноябрь 2020 г.</t>
  </si>
  <si>
    <t>Планировка придомовой территории с применением спецтехники для выравнивания, отсыпки и трамбовки территории</t>
  </si>
  <si>
    <t>Замена деревянных тамбурных дверей в подъезде в количестве 2 шт. на двери их ПВХ с установкой доводчиков</t>
  </si>
  <si>
    <t>декабрь 2020 г.</t>
  </si>
  <si>
    <t>Изготовление и установка металлического навеса над входом в подъезд с устройством водосточной системы (запасной выход)</t>
  </si>
  <si>
    <t>Итого по ремонту:</t>
  </si>
  <si>
    <t>Заказчик  - Председатель Совета дома № 19 по ул. Советская</t>
  </si>
  <si>
    <t xml:space="preserve">                                                                                      Ермолаева Анастасия Сергеевна_____________________________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</si>
</sst>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left" wrapText="1"/>
    </xf>
    <xf numFmtId="0" fontId="0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2" fontId="0" fillId="0" borderId="5" xfId="0" applyNumberFormat="1" applyFont="1" applyBorder="1" applyAlignment="1">
      <alignment horizontal="center" vertical="center"/>
    </xf>
    <xf numFmtId="2" fontId="0" fillId="0" borderId="5" xfId="0" applyNumberFormat="1" applyFont="1" applyBorder="1" applyAlignment="1">
      <alignment horizontal="center" vertical="distributed" wrapText="1"/>
    </xf>
    <xf numFmtId="0" fontId="0" fillId="0" borderId="1" xfId="0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0" fillId="0" borderId="5" xfId="0" applyFont="1" applyBorder="1" applyAlignment="1">
      <alignment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2" fontId="0" fillId="0" borderId="8" xfId="0" applyNumberFormat="1" applyFont="1" applyFill="1" applyBorder="1" applyAlignment="1">
      <alignment horizontal="center" vertical="center"/>
    </xf>
    <xf numFmtId="2" fontId="0" fillId="0" borderId="8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2" fontId="1" fillId="0" borderId="1" xfId="0" applyNumberFormat="1" applyFont="1" applyBorder="1" applyAlignment="1">
      <alignment horizontal="center"/>
    </xf>
    <xf numFmtId="2" fontId="0" fillId="0" borderId="0" xfId="0" applyNumberFormat="1"/>
    <xf numFmtId="0" fontId="1" fillId="0" borderId="4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17" fontId="0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wrapText="1"/>
    </xf>
    <xf numFmtId="2" fontId="0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50;&#1058;&#1067;%20&#1047;&#1040;%20&#1052;&#1045;&#1057;&#1071;&#1062;%20&#1057;&#1086;&#1074;&#1077;&#1090;&#1089;&#1082;&#1072;&#1103;%20.19+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 2016"/>
      <sheetName val="Февраль 2016 г."/>
      <sheetName val="март 2016 г."/>
      <sheetName val="апрель 2016 г."/>
      <sheetName val="май 2016 г."/>
      <sheetName val="июнь 2016 г."/>
      <sheetName val="июль 2016 г."/>
      <sheetName val="август2016г."/>
      <sheetName val="сентябрь 2016"/>
      <sheetName val="октябрь 2016 г."/>
      <sheetName val="ноябрь 2016 г."/>
      <sheetName val="декабрь 2016г."/>
      <sheetName val="за 2016 г."/>
      <sheetName val="январь 2017 г."/>
      <sheetName val="февраль 2017 г."/>
      <sheetName val="март 2017 г."/>
      <sheetName val="апрель 2017 г."/>
      <sheetName val="май 2017 г."/>
      <sheetName val="июнь 2017г."/>
      <sheetName val="июль 2017 г."/>
      <sheetName val="август 2017 г."/>
      <sheetName val="сентябрь 2017г."/>
      <sheetName val="октябрь 2017 г."/>
      <sheetName val="ноябрь 2017 г."/>
      <sheetName val="декабрь 2017 г."/>
      <sheetName val="Годовой акт за 2017 г."/>
      <sheetName val="сравнение"/>
      <sheetName val="январь 2018 г."/>
      <sheetName val="февраль 2018 г."/>
      <sheetName val="март 2018 г."/>
      <sheetName val="апрель 2018 г."/>
      <sheetName val="май 2018 "/>
      <sheetName val="июнь 2018 г."/>
      <sheetName val="июль 2018 г."/>
      <sheetName val="август 2018 г."/>
      <sheetName val="сентябрь 2018 г."/>
      <sheetName val="октябрь 2018 г."/>
      <sheetName val="ноябрь 2018 г."/>
      <sheetName val="декабрь 2018 г."/>
      <sheetName val="годовой акт 2018 г."/>
      <sheetName val="СРАВНЕНИЕ 2018"/>
      <sheetName val="январь 2019 г."/>
      <sheetName val="февраль 2019 г."/>
      <sheetName val="март 2019"/>
      <sheetName val="апрель 2019 г."/>
      <sheetName val="май 2019 г."/>
      <sheetName val="июнь 2019 г."/>
      <sheetName val="июль 2019 г."/>
      <sheetName val="август 2019 г."/>
      <sheetName val="сентябрь 2019 г."/>
      <sheetName val="октябрь 2019 г."/>
      <sheetName val="ноябрь 2019 г."/>
      <sheetName val="декабрь2019 г."/>
      <sheetName val="Годовой акт 2019 г."/>
      <sheetName val="январь 2020 г."/>
      <sheetName val="февраль 2020 г."/>
      <sheetName val="март 2020 г."/>
      <sheetName val="апрель 2020 г."/>
      <sheetName val="май 2020 г."/>
      <sheetName val="июнь 2020 г."/>
      <sheetName val="июль 2020 г."/>
      <sheetName val="август 2020 г."/>
      <sheetName val="сентябрь 2020 г."/>
      <sheetName val="октябрь 2020 г."/>
      <sheetName val="ноябрь 2020 г."/>
      <sheetName val="декабрь 2020 г."/>
      <sheetName val="2018-2020 ремонты"/>
      <sheetName val="годовой акт 2020 г."/>
      <sheetName val="январь 2021 года "/>
      <sheetName val="февраль 2021 г.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>
        <row r="9">
          <cell r="F9">
            <v>6865.4058000000005</v>
          </cell>
        </row>
        <row r="10">
          <cell r="F10">
            <v>4993.0224000000007</v>
          </cell>
        </row>
        <row r="11">
          <cell r="F11">
            <v>6461.5583999999999</v>
          </cell>
        </row>
        <row r="12">
          <cell r="F12">
            <v>2294.5875000000001</v>
          </cell>
        </row>
        <row r="13">
          <cell r="F13">
            <v>146.8536</v>
          </cell>
        </row>
        <row r="14">
          <cell r="F14">
            <v>20761.427700000004</v>
          </cell>
        </row>
      </sheetData>
      <sheetData sheetId="55">
        <row r="9">
          <cell r="F9">
            <v>6865.4058000000005</v>
          </cell>
        </row>
        <row r="10">
          <cell r="F10">
            <v>4993.0224000000007</v>
          </cell>
        </row>
        <row r="11">
          <cell r="F11">
            <v>6461.5583999999999</v>
          </cell>
        </row>
        <row r="12">
          <cell r="F12">
            <v>2294.5875000000001</v>
          </cell>
        </row>
        <row r="13">
          <cell r="F13">
            <v>146.8536</v>
          </cell>
        </row>
        <row r="14">
          <cell r="F14">
            <v>20761.427700000004</v>
          </cell>
        </row>
      </sheetData>
      <sheetData sheetId="56">
        <row r="9">
          <cell r="F9">
            <v>6865.4058000000005</v>
          </cell>
        </row>
        <row r="10">
          <cell r="F10">
            <v>4993.0224000000007</v>
          </cell>
        </row>
        <row r="11">
          <cell r="F11">
            <v>6461.5583999999999</v>
          </cell>
        </row>
        <row r="12">
          <cell r="F12">
            <v>2294.5875000000001</v>
          </cell>
        </row>
        <row r="13">
          <cell r="F13">
            <v>146.8536</v>
          </cell>
        </row>
        <row r="14">
          <cell r="F14">
            <v>20761.427700000004</v>
          </cell>
        </row>
      </sheetData>
      <sheetData sheetId="57">
        <row r="9">
          <cell r="F9">
            <v>6865.4058000000005</v>
          </cell>
        </row>
        <row r="10">
          <cell r="F10">
            <v>4993.0224000000007</v>
          </cell>
        </row>
        <row r="11">
          <cell r="F11">
            <v>6461.5583999999999</v>
          </cell>
        </row>
        <row r="12">
          <cell r="F12">
            <v>2294.5875000000001</v>
          </cell>
        </row>
        <row r="13">
          <cell r="F13">
            <v>146.8536</v>
          </cell>
        </row>
        <row r="14">
          <cell r="F14">
            <v>20761.427700000004</v>
          </cell>
        </row>
      </sheetData>
      <sheetData sheetId="58">
        <row r="9">
          <cell r="F9">
            <v>6865.4058000000005</v>
          </cell>
        </row>
        <row r="10">
          <cell r="F10">
            <v>4993.0224000000007</v>
          </cell>
        </row>
        <row r="11">
          <cell r="F11">
            <v>6461.5583999999999</v>
          </cell>
        </row>
        <row r="12">
          <cell r="F12">
            <v>2294.5875000000001</v>
          </cell>
        </row>
        <row r="13">
          <cell r="F13">
            <v>146.8536</v>
          </cell>
        </row>
        <row r="16">
          <cell r="F16">
            <v>20761.427700000004</v>
          </cell>
        </row>
      </sheetData>
      <sheetData sheetId="59">
        <row r="9">
          <cell r="F9">
            <v>6865.4058000000005</v>
          </cell>
        </row>
        <row r="10">
          <cell r="F10">
            <v>4993.0224000000007</v>
          </cell>
        </row>
        <row r="11">
          <cell r="F11">
            <v>6461.5583999999999</v>
          </cell>
        </row>
        <row r="12">
          <cell r="F12">
            <v>2294.5875000000001</v>
          </cell>
        </row>
        <row r="13">
          <cell r="F13">
            <v>146.8536</v>
          </cell>
        </row>
        <row r="16">
          <cell r="F16">
            <v>20761.427700000004</v>
          </cell>
        </row>
      </sheetData>
      <sheetData sheetId="60">
        <row r="9">
          <cell r="F9">
            <v>6865.4058000000005</v>
          </cell>
        </row>
        <row r="10">
          <cell r="F10">
            <v>4993.0224000000007</v>
          </cell>
        </row>
        <row r="11">
          <cell r="F11">
            <v>6461.5583999999999</v>
          </cell>
        </row>
        <row r="12">
          <cell r="F12">
            <v>2294.5875000000001</v>
          </cell>
        </row>
        <row r="13">
          <cell r="F13">
            <v>146.8536</v>
          </cell>
        </row>
        <row r="15">
          <cell r="F15">
            <v>22661.427700000004</v>
          </cell>
        </row>
      </sheetData>
      <sheetData sheetId="61">
        <row r="9">
          <cell r="F9">
            <v>6865.4058000000005</v>
          </cell>
        </row>
        <row r="10">
          <cell r="F10">
            <v>4993.0224000000007</v>
          </cell>
        </row>
        <row r="11">
          <cell r="F11">
            <v>6461.5583999999999</v>
          </cell>
        </row>
        <row r="12">
          <cell r="F12">
            <v>2294.5875000000001</v>
          </cell>
        </row>
        <row r="13">
          <cell r="F13">
            <v>146.8536</v>
          </cell>
        </row>
        <row r="14">
          <cell r="F14">
            <v>20761.427700000004</v>
          </cell>
        </row>
      </sheetData>
      <sheetData sheetId="62">
        <row r="9">
          <cell r="F9">
            <v>6865.4058000000005</v>
          </cell>
        </row>
        <row r="10">
          <cell r="F10">
            <v>4993.0224000000007</v>
          </cell>
        </row>
        <row r="11">
          <cell r="F11">
            <v>6461.5583999999999</v>
          </cell>
        </row>
        <row r="12">
          <cell r="F12">
            <v>2294.5875000000001</v>
          </cell>
        </row>
        <row r="13">
          <cell r="F13">
            <v>146.8536</v>
          </cell>
        </row>
        <row r="14">
          <cell r="F14">
            <v>20761.427700000004</v>
          </cell>
        </row>
      </sheetData>
      <sheetData sheetId="63">
        <row r="9">
          <cell r="F9">
            <v>6865.4058000000005</v>
          </cell>
        </row>
        <row r="10">
          <cell r="F10">
            <v>4993.0224000000007</v>
          </cell>
        </row>
        <row r="11">
          <cell r="F11">
            <v>6461.5583999999999</v>
          </cell>
        </row>
        <row r="12">
          <cell r="F12">
            <v>2294.5875000000001</v>
          </cell>
        </row>
        <row r="13">
          <cell r="F13">
            <v>146.8536</v>
          </cell>
        </row>
        <row r="14">
          <cell r="F14">
            <v>20761.427700000004</v>
          </cell>
        </row>
      </sheetData>
      <sheetData sheetId="64">
        <row r="9">
          <cell r="F9">
            <v>6865.4058000000005</v>
          </cell>
        </row>
        <row r="10">
          <cell r="F10">
            <v>4993.0224000000007</v>
          </cell>
        </row>
        <row r="11">
          <cell r="F11">
            <v>6461.5583999999999</v>
          </cell>
        </row>
        <row r="12">
          <cell r="F12">
            <v>2294.5875000000001</v>
          </cell>
        </row>
        <row r="13">
          <cell r="F13">
            <v>146.8536</v>
          </cell>
        </row>
        <row r="16">
          <cell r="F16">
            <v>20761.427700000004</v>
          </cell>
        </row>
      </sheetData>
      <sheetData sheetId="65">
        <row r="9">
          <cell r="F9">
            <v>6865.4058000000005</v>
          </cell>
        </row>
        <row r="10">
          <cell r="F10">
            <v>1660.42</v>
          </cell>
        </row>
        <row r="11">
          <cell r="F11">
            <v>4993.0224000000007</v>
          </cell>
        </row>
        <row r="12">
          <cell r="F12">
            <v>2129.3771999999999</v>
          </cell>
        </row>
        <row r="13">
          <cell r="F13">
            <v>6461.5583999999999</v>
          </cell>
        </row>
        <row r="14">
          <cell r="F14">
            <v>2643.3647999999998</v>
          </cell>
        </row>
        <row r="15">
          <cell r="F15">
            <v>2294.5875000000001</v>
          </cell>
        </row>
        <row r="16">
          <cell r="F16">
            <v>954.54840000000002</v>
          </cell>
        </row>
        <row r="17">
          <cell r="F17">
            <v>146.8536</v>
          </cell>
        </row>
        <row r="18">
          <cell r="F18">
            <v>73.4268</v>
          </cell>
        </row>
        <row r="19">
          <cell r="F19">
            <v>28222.544899999997</v>
          </cell>
        </row>
      </sheetData>
      <sheetData sheetId="66"/>
      <sheetData sheetId="67"/>
      <sheetData sheetId="68"/>
      <sheetData sheetId="69"/>
      <sheetData sheetId="7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workbookViewId="0">
      <selection activeCell="L4" sqref="L4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1" width="9.44140625" bestFit="1" customWidth="1"/>
  </cols>
  <sheetData>
    <row r="1" spans="1:11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1" ht="30.75" customHeigh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11" ht="96" x14ac:dyDescent="0.3">
      <c r="A3" s="3" t="s">
        <v>2</v>
      </c>
      <c r="B3" s="3" t="s">
        <v>3</v>
      </c>
      <c r="C3" s="4" t="s">
        <v>4</v>
      </c>
      <c r="D3" s="5"/>
      <c r="E3" s="3" t="s">
        <v>5</v>
      </c>
      <c r="F3" s="3" t="s">
        <v>6</v>
      </c>
    </row>
    <row r="4" spans="1:11" ht="15" customHeight="1" x14ac:dyDescent="0.3">
      <c r="A4" s="6" t="s">
        <v>7</v>
      </c>
      <c r="B4" s="7"/>
      <c r="C4" s="7"/>
      <c r="D4" s="7"/>
      <c r="E4" s="7"/>
      <c r="F4" s="8"/>
    </row>
    <row r="5" spans="1:11" ht="115.2" customHeight="1" x14ac:dyDescent="0.3">
      <c r="A5" s="9" t="s">
        <v>8</v>
      </c>
      <c r="B5" s="10" t="s">
        <v>9</v>
      </c>
      <c r="C5" s="11" t="s">
        <v>10</v>
      </c>
      <c r="D5" s="12"/>
      <c r="E5" s="13" t="s">
        <v>11</v>
      </c>
      <c r="F5" s="14">
        <f>'[1]январь 2020 г.'!F9+'[1]февраль 2020 г.'!F9+'[1]март 2020 г.'!F9+'[1]апрель 2020 г.'!F9+'[1]май 2020 г.'!F9+'[1]июнь 2020 г.'!F9+'[1]июль 2020 г.'!F9+'[1]август 2020 г.'!F9+'[1]сентябрь 2020 г.'!F9+'[1]октябрь 2020 г.'!F9+'[1]ноябрь 2020 г.'!F9+'[1]декабрь 2020 г.'!F9+'[1]декабрь 2020 г.'!F10</f>
        <v>84045.289600000004</v>
      </c>
    </row>
    <row r="6" spans="1:11" ht="72" x14ac:dyDescent="0.3">
      <c r="A6" s="15" t="s">
        <v>12</v>
      </c>
      <c r="B6" s="16" t="s">
        <v>13</v>
      </c>
      <c r="C6" s="11" t="s">
        <v>14</v>
      </c>
      <c r="D6" s="12"/>
      <c r="E6" s="13" t="s">
        <v>15</v>
      </c>
      <c r="F6" s="17">
        <f>'[1]январь 2020 г.'!F10+'[1]февраль 2020 г.'!F10+'[1]март 2020 г.'!F10+'[1]апрель 2020 г.'!F10+'[1]май 2020 г.'!F10+'[1]июнь 2020 г.'!F10+'[1]июль 2020 г.'!F10+'[1]август 2020 г.'!F10+'[1]сентябрь 2020 г.'!F10+'[1]октябрь 2020 г.'!F10+'[1]ноябрь 2020 г.'!F10+'[1]декабрь 2020 г.'!F11+'[1]декабрь 2020 г.'!F12</f>
        <v>62045.646000000015</v>
      </c>
    </row>
    <row r="7" spans="1:11" ht="72" x14ac:dyDescent="0.3">
      <c r="A7" s="15" t="s">
        <v>16</v>
      </c>
      <c r="B7" s="16" t="s">
        <v>17</v>
      </c>
      <c r="C7" s="11" t="s">
        <v>10</v>
      </c>
      <c r="D7" s="12"/>
      <c r="E7" s="13" t="s">
        <v>18</v>
      </c>
      <c r="F7" s="18">
        <f>'[1]январь 2020 г.'!F11+'[1]февраль 2020 г.'!F11+'[1]март 2020 г.'!F11+'[1]апрель 2020 г.'!F11+'[1]май 2020 г.'!F11+'[1]июнь 2020 г.'!F11+'[1]июль 2020 г.'!F11+'[1]август 2020 г.'!F11+'[1]сентябрь 2020 г.'!F11+'[1]октябрь 2020 г.'!F11+'[1]ноябрь 2020 г.'!F11+'[1]декабрь 2020 г.'!F13+'[1]декабрь 2020 г.'!F14</f>
        <v>80182.065600000002</v>
      </c>
    </row>
    <row r="8" spans="1:11" ht="72" x14ac:dyDescent="0.3">
      <c r="A8" s="15" t="s">
        <v>19</v>
      </c>
      <c r="B8" s="19" t="s">
        <v>20</v>
      </c>
      <c r="C8" s="11" t="s">
        <v>10</v>
      </c>
      <c r="D8" s="12"/>
      <c r="E8" s="13" t="s">
        <v>21</v>
      </c>
      <c r="F8" s="20">
        <f>'[1]январь 2020 г.'!F12+'[1]февраль 2020 г.'!F12+'[1]март 2020 г.'!F12+'[1]апрель 2020 г.'!F12+'[1]май 2020 г.'!F12+'[1]июнь 2020 г.'!F12+'[1]июль 2020 г.'!F12+'[1]август 2020 г.'!F12+'[1]сентябрь 2020 г.'!F12+'[1]октябрь 2020 г.'!F12+'[1]ноябрь 2020 г.'!F12+'[1]декабрь 2020 г.'!F15+'[1]декабрь 2020 г.'!F16</f>
        <v>28489.598400000006</v>
      </c>
    </row>
    <row r="9" spans="1:11" ht="43.2" x14ac:dyDescent="0.3">
      <c r="A9" s="15" t="s">
        <v>22</v>
      </c>
      <c r="B9" s="19" t="s">
        <v>23</v>
      </c>
      <c r="C9" s="11"/>
      <c r="D9" s="12"/>
      <c r="E9" s="13"/>
      <c r="F9" s="14">
        <v>1900</v>
      </c>
    </row>
    <row r="10" spans="1:11" ht="72" x14ac:dyDescent="0.3">
      <c r="A10" s="15" t="s">
        <v>24</v>
      </c>
      <c r="B10" s="21" t="s">
        <v>25</v>
      </c>
      <c r="C10" s="11" t="s">
        <v>10</v>
      </c>
      <c r="D10" s="12"/>
      <c r="E10" s="13" t="s">
        <v>26</v>
      </c>
      <c r="F10" s="22">
        <f>'[1]январь 2020 г.'!F13+'[1]февраль 2020 г.'!F13+'[1]март 2020 г.'!F13+'[1]апрель 2020 г.'!F13+'[1]май 2020 г.'!F13+'[1]июнь 2020 г.'!F13+'[1]июль 2020 г.'!F13+'[1]август 2020 г.'!F13+'[1]сентябрь 2020 г.'!F13+'[1]октябрь 2020 г.'!F13+'[1]ноябрь 2020 г.'!F13+'[1]декабрь 2020 г.'!F17+'[1]декабрь 2020 г.'!F18</f>
        <v>1835.6699999999996</v>
      </c>
    </row>
    <row r="11" spans="1:11" ht="72" x14ac:dyDescent="0.3">
      <c r="A11" s="23" t="s">
        <v>27</v>
      </c>
      <c r="B11" s="24" t="s">
        <v>28</v>
      </c>
      <c r="C11" s="25" t="s">
        <v>29</v>
      </c>
      <c r="D11" s="26"/>
      <c r="E11" s="27">
        <v>0</v>
      </c>
      <c r="F11" s="28">
        <v>0</v>
      </c>
    </row>
    <row r="12" spans="1:11" ht="72" x14ac:dyDescent="0.3">
      <c r="A12" s="29" t="s">
        <v>30</v>
      </c>
      <c r="B12" s="30"/>
      <c r="C12" s="31"/>
      <c r="D12" s="32"/>
      <c r="E12" s="33"/>
      <c r="F12" s="34"/>
    </row>
    <row r="13" spans="1:11" x14ac:dyDescent="0.3">
      <c r="A13" s="35" t="s">
        <v>31</v>
      </c>
      <c r="B13" s="35"/>
      <c r="C13" s="35"/>
      <c r="D13" s="36"/>
      <c r="E13" s="37">
        <f>SUM(E5:E10)</f>
        <v>0</v>
      </c>
      <c r="F13" s="37">
        <f>SUM(F5:F10)</f>
        <v>258498.26960000006</v>
      </c>
      <c r="K13" s="38">
        <f>'[1]январь 2020 г.'!F14+'[1]февраль 2020 г.'!F14+'[1]март 2020 г.'!F14+'[1]апрель 2020 г.'!F14+'[1]май 2020 г.'!F16+'[1]июнь 2020 г.'!F16+'[1]июль 2020 г.'!F15+'[1]август 2020 г.'!F14+'[1]сентябрь 2020 г.'!F14+'[1]октябрь 2020 г.'!F14+'[1]ноябрь 2020 г.'!F16+'[1]декабрь 2020 г.'!F19</f>
        <v>258498.24960000004</v>
      </c>
    </row>
    <row r="14" spans="1:11" x14ac:dyDescent="0.3">
      <c r="A14" s="39" t="s">
        <v>32</v>
      </c>
      <c r="B14" s="39"/>
      <c r="C14" s="39"/>
      <c r="D14" s="39"/>
      <c r="E14" s="39"/>
      <c r="F14" s="39"/>
    </row>
    <row r="15" spans="1:11" ht="110.4" x14ac:dyDescent="0.3">
      <c r="A15" s="40" t="s">
        <v>2</v>
      </c>
      <c r="B15" s="40" t="s">
        <v>3</v>
      </c>
      <c r="C15" s="19" t="s">
        <v>4</v>
      </c>
      <c r="D15" s="41" t="s">
        <v>33</v>
      </c>
      <c r="E15" s="40" t="s">
        <v>5</v>
      </c>
      <c r="F15" s="40" t="s">
        <v>6</v>
      </c>
    </row>
    <row r="16" spans="1:11" ht="58.8" customHeight="1" x14ac:dyDescent="0.3">
      <c r="A16" s="42" t="s">
        <v>34</v>
      </c>
      <c r="B16" s="43" t="s">
        <v>35</v>
      </c>
      <c r="C16" s="19" t="s">
        <v>36</v>
      </c>
      <c r="D16" s="44">
        <v>1</v>
      </c>
      <c r="E16" s="45">
        <v>1574</v>
      </c>
      <c r="F16" s="19">
        <v>1574</v>
      </c>
      <c r="K16" s="38"/>
    </row>
    <row r="17" spans="1:11" ht="58.8" customHeight="1" x14ac:dyDescent="0.3">
      <c r="A17" s="42" t="s">
        <v>37</v>
      </c>
      <c r="B17" s="43" t="s">
        <v>35</v>
      </c>
      <c r="C17" s="19" t="s">
        <v>38</v>
      </c>
      <c r="D17" s="44">
        <v>26</v>
      </c>
      <c r="E17" s="45">
        <f>F17/D17</f>
        <v>1713.1923076923076</v>
      </c>
      <c r="F17" s="19">
        <v>44543</v>
      </c>
      <c r="K17" s="38"/>
    </row>
    <row r="18" spans="1:11" ht="55.8" customHeight="1" x14ac:dyDescent="0.3">
      <c r="A18" s="42" t="s">
        <v>39</v>
      </c>
      <c r="B18" s="43" t="s">
        <v>40</v>
      </c>
      <c r="C18" s="19" t="s">
        <v>38</v>
      </c>
      <c r="D18" s="44">
        <v>2.15</v>
      </c>
      <c r="E18" s="45">
        <f>F18/D18</f>
        <v>5291.1627906976746</v>
      </c>
      <c r="F18" s="19">
        <v>11376</v>
      </c>
      <c r="K18" s="38"/>
    </row>
    <row r="19" spans="1:11" ht="27.6" customHeight="1" x14ac:dyDescent="0.3">
      <c r="A19" s="42" t="s">
        <v>41</v>
      </c>
      <c r="B19" s="43" t="s">
        <v>40</v>
      </c>
      <c r="C19" s="19" t="s">
        <v>42</v>
      </c>
      <c r="D19" s="44">
        <v>11.09</v>
      </c>
      <c r="E19" s="45">
        <f>F19/D19</f>
        <v>171.23534715960324</v>
      </c>
      <c r="F19" s="19">
        <v>1899</v>
      </c>
      <c r="K19" s="38"/>
    </row>
    <row r="20" spans="1:11" ht="143.4" customHeight="1" x14ac:dyDescent="0.3">
      <c r="A20" s="42" t="s">
        <v>43</v>
      </c>
      <c r="B20" s="43" t="s">
        <v>44</v>
      </c>
      <c r="C20" s="19" t="s">
        <v>45</v>
      </c>
      <c r="D20" s="44">
        <v>1</v>
      </c>
      <c r="E20" s="45">
        <v>11194</v>
      </c>
      <c r="F20" s="19">
        <v>11194</v>
      </c>
      <c r="K20" s="38"/>
    </row>
    <row r="21" spans="1:11" ht="42" customHeight="1" x14ac:dyDescent="0.3">
      <c r="A21" s="42" t="s">
        <v>46</v>
      </c>
      <c r="B21" s="43" t="s">
        <v>47</v>
      </c>
      <c r="C21" s="19" t="s">
        <v>38</v>
      </c>
      <c r="D21" s="44">
        <v>33</v>
      </c>
      <c r="E21" s="45">
        <f>F21/D21</f>
        <v>2012.121212121212</v>
      </c>
      <c r="F21" s="19">
        <v>66400</v>
      </c>
      <c r="K21" s="38"/>
    </row>
    <row r="22" spans="1:11" ht="72.599999999999994" customHeight="1" x14ac:dyDescent="0.3">
      <c r="A22" s="42" t="s">
        <v>48</v>
      </c>
      <c r="B22" s="43" t="s">
        <v>47</v>
      </c>
      <c r="C22" s="19" t="s">
        <v>42</v>
      </c>
      <c r="D22" s="44">
        <v>610</v>
      </c>
      <c r="E22" s="45">
        <f>F22/D22</f>
        <v>199.44262295081967</v>
      </c>
      <c r="F22" s="19">
        <v>121660</v>
      </c>
      <c r="K22" s="38"/>
    </row>
    <row r="23" spans="1:11" ht="57.6" customHeight="1" x14ac:dyDescent="0.3">
      <c r="A23" s="42" t="s">
        <v>49</v>
      </c>
      <c r="B23" s="43" t="s">
        <v>50</v>
      </c>
      <c r="C23" s="19" t="s">
        <v>36</v>
      </c>
      <c r="D23" s="44">
        <v>2</v>
      </c>
      <c r="E23" s="45">
        <f>F23/D23</f>
        <v>36850</v>
      </c>
      <c r="F23" s="19">
        <v>73700</v>
      </c>
      <c r="K23" s="38"/>
    </row>
    <row r="24" spans="1:11" ht="57.6" customHeight="1" x14ac:dyDescent="0.3">
      <c r="A24" s="42" t="s">
        <v>51</v>
      </c>
      <c r="B24" s="43" t="s">
        <v>50</v>
      </c>
      <c r="C24" s="19" t="s">
        <v>36</v>
      </c>
      <c r="D24" s="44">
        <v>1</v>
      </c>
      <c r="E24" s="45">
        <f>F24</f>
        <v>33502</v>
      </c>
      <c r="F24" s="19">
        <v>33502</v>
      </c>
      <c r="K24" s="38"/>
    </row>
    <row r="25" spans="1:11" x14ac:dyDescent="0.3">
      <c r="A25" s="42" t="s">
        <v>52</v>
      </c>
      <c r="B25" s="46"/>
      <c r="C25" s="46"/>
      <c r="D25" s="46"/>
      <c r="E25" s="47"/>
      <c r="F25" s="48">
        <f>SUM(F16:F24)</f>
        <v>365848</v>
      </c>
    </row>
    <row r="26" spans="1:11" x14ac:dyDescent="0.3">
      <c r="A26" s="49"/>
    </row>
    <row r="27" spans="1:11" x14ac:dyDescent="0.3">
      <c r="A27" s="50" t="s">
        <v>53</v>
      </c>
      <c r="B27" s="50"/>
      <c r="C27" s="50"/>
      <c r="D27" s="50"/>
      <c r="E27" s="50"/>
      <c r="F27" s="50"/>
    </row>
    <row r="28" spans="1:11" x14ac:dyDescent="0.3">
      <c r="A28" s="50" t="s">
        <v>54</v>
      </c>
      <c r="B28" s="50"/>
      <c r="C28" s="50"/>
      <c r="D28" s="50"/>
      <c r="E28" s="50"/>
      <c r="F28" s="50"/>
    </row>
  </sheetData>
  <mergeCells count="18">
    <mergeCell ref="E11:E12"/>
    <mergeCell ref="F11:F12"/>
    <mergeCell ref="A13:D13"/>
    <mergeCell ref="A14:F14"/>
    <mergeCell ref="A27:F27"/>
    <mergeCell ref="A28:F28"/>
    <mergeCell ref="C7:D7"/>
    <mergeCell ref="C8:D8"/>
    <mergeCell ref="C9:D9"/>
    <mergeCell ref="C10:D10"/>
    <mergeCell ref="B11:B12"/>
    <mergeCell ref="C11:D12"/>
    <mergeCell ref="A1:I1"/>
    <mergeCell ref="A2:I2"/>
    <mergeCell ref="C3:D3"/>
    <mergeCell ref="A4:F4"/>
    <mergeCell ref="C5:D5"/>
    <mergeCell ref="C6:D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годовой акт 2020 г.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2021-04-02T07:00:35Z</dcterms:created>
  <dcterms:modified xsi:type="dcterms:W3CDTF">2021-04-02T07:01:23Z</dcterms:modified>
</cp:coreProperties>
</file>