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L33" i="1" l="1"/>
  <c r="F33" i="1"/>
  <c r="E32" i="1"/>
  <c r="E31" i="1"/>
  <c r="E30" i="1"/>
  <c r="E29" i="1"/>
  <c r="E28" i="1"/>
  <c r="E27" i="1"/>
  <c r="E26" i="1"/>
  <c r="E25" i="1"/>
  <c r="E23" i="1"/>
  <c r="E22" i="1"/>
  <c r="E21" i="1"/>
  <c r="L18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<sst xmlns="http://schemas.openxmlformats.org/spreadsheetml/2006/main" count="85" uniqueCount="57">
  <si>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</si>
  <si>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5 по ул. Дружбы народов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</si>
  <si>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</si>
  <si>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</si>
  <si>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</si>
  <si>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</si>
  <si>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</si>
  <si>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- 3321,8 кв.м.)</t>
  </si>
  <si>
    <t>Содержание внутридомовых  инженерных сетей водоснабжения, теплоснабжения, канализации, электроснабжения,,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</si>
  <si>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</si>
  <si>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</si>
  <si>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</si>
  <si>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- 315,4 кв.м.                                         </t>
  </si>
  <si>
    <t xml:space="preserve">ежедневно    </t>
  </si>
  <si>
    <t>Содержание придомовой территории 1 класса - 198 кв.м., газоны 359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</si>
  <si>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</si>
  <si>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</si>
  <si>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</si>
  <si>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</si>
  <si>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31.05.2020г.</t>
  </si>
  <si>
    <r>
      <t xml:space="preserve">                                          1764,92 кв.м.          (л/клетки, стены подъездов)                 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2,5 л.                                 5 шт.                                        5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</si>
  <si>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</si>
  <si>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(01.06.2020г)</t>
  </si>
  <si>
    <t>1 раз перед началом отопительного периода</t>
  </si>
  <si>
    <t>руб./ м2</t>
  </si>
  <si>
    <t>в период с 01.06.2020г по 18.06.2020г.</t>
  </si>
  <si>
    <r>
      <t xml:space="preserve">                                          1764,92 кв.м.          (л/клетки, стены подъездов)                 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3,5 л.                                 6 шт.                                        6 шт                                           </t>
    </r>
  </si>
  <si>
    <t>ноябрь 2020г</t>
  </si>
  <si>
    <r>
      <t xml:space="preserve">                                          1764,92 кв.м.          (л/клетки, стены подъездов)                                                              </t>
    </r>
    <r>
      <rPr>
        <sz val="11"/>
        <color theme="0"/>
        <rFont val="Calibri"/>
        <family val="2"/>
        <charset val="204"/>
        <scheme val="minor"/>
      </rPr>
      <t xml:space="preserve">л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5 л.                                 11 шт.                                        11 шт                                           </t>
    </r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</si>
  <si>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</si>
  <si>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</si>
  <si>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</si>
  <si>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аварийного стояка ХВС кв №№ 4,7,10,13</t>
  </si>
  <si>
    <t>февраль 2020г</t>
  </si>
  <si>
    <t>м.п.</t>
  </si>
  <si>
    <t>Замена аварийного участка стояка системы канализации диам. 100 мм кв. №№ 4,7</t>
  </si>
  <si>
    <t>Завоз и планировка отсева на придомовой территории ( с торца подъезда № 1)</t>
  </si>
  <si>
    <t>март 2020г</t>
  </si>
  <si>
    <t xml:space="preserve"> тн</t>
  </si>
  <si>
    <t>Масляная окраска металлических, деревянных конструкций детской площадки на придомовой территории ж/домов №№ 5,7,9,11</t>
  </si>
  <si>
    <t>июнь 2020г</t>
  </si>
  <si>
    <t>кв.м.</t>
  </si>
  <si>
    <t>Ремонт козырька входа в подвальное помещение № 1</t>
  </si>
  <si>
    <t>август 2020г</t>
  </si>
  <si>
    <t>шт</t>
  </si>
  <si>
    <t>Демонтаж пакетных выключателей и установка автомотов на 40А до эл. счетчика в этажном щите Кв.№№ 10,11,12</t>
  </si>
  <si>
    <t>сентябрь 2020г.</t>
  </si>
  <si>
    <t>Переподключение питающего электрического провода на ИТП</t>
  </si>
  <si>
    <t>Работы по регулировке фиксации видеокамер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</si>
  <si>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</si>
  <si>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Кадастровые работы на земельном участке</t>
  </si>
  <si>
    <t>Изготовление и установка металлической лестницы к контейнерной площадке для ж/домов №№ 5,7,9,11 по ул. Дружбы народов</t>
  </si>
  <si>
    <t>Замена общедового прибора учета ХВС (водомера диам. 32 мм) на вводе в ж/дом</t>
  </si>
  <si>
    <t>декабрь 2020г</t>
  </si>
  <si>
    <t>Итого по ремонту:</t>
  </si>
  <si>
    <t>Заказчик  - Председатель Совета дома № 5 по ул. Дружбы народов</t>
  </si>
  <si>
    <t xml:space="preserve">                                                                                  Кашпур Борис Федорович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</si>
</sst>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2" fontId="0" fillId="0" borderId="6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4;&#1088;%20&#1085;&#1072;&#1088;&#1086;&#1076;&#1086;&#1074;,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"/>
      <sheetName val="окт 2017"/>
      <sheetName val="нояб 2017"/>
      <sheetName val="дек 2017"/>
      <sheetName val="2017"/>
      <sheetName val="янв 2018г"/>
      <sheetName val="фев 2018г.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36705.890000000007</v>
          </cell>
        </row>
        <row r="21">
          <cell r="F21">
            <v>0</v>
          </cell>
        </row>
      </sheetData>
      <sheetData sheetId="52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36705.890000000007</v>
          </cell>
        </row>
        <row r="21">
          <cell r="F21">
            <v>19659</v>
          </cell>
        </row>
      </sheetData>
      <sheetData sheetId="53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36705.890000000007</v>
          </cell>
        </row>
        <row r="21">
          <cell r="F21">
            <v>9093</v>
          </cell>
        </row>
      </sheetData>
      <sheetData sheetId="54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5">
          <cell r="F15">
            <v>36705.890000000007</v>
          </cell>
        </row>
        <row r="21">
          <cell r="F21">
            <v>0</v>
          </cell>
        </row>
      </sheetData>
      <sheetData sheetId="55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6">
          <cell r="F16">
            <v>36705.890000000007</v>
          </cell>
        </row>
        <row r="22">
          <cell r="F22">
            <v>0</v>
          </cell>
        </row>
      </sheetData>
      <sheetData sheetId="56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7">
          <cell r="F17">
            <v>38905.890000000007</v>
          </cell>
        </row>
        <row r="23">
          <cell r="F23">
            <v>4058</v>
          </cell>
        </row>
      </sheetData>
      <sheetData sheetId="57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4">
          <cell r="F14">
            <v>36705.890000000007</v>
          </cell>
        </row>
        <row r="20">
          <cell r="F20">
            <v>0</v>
          </cell>
        </row>
      </sheetData>
      <sheetData sheetId="58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4">
          <cell r="F14">
            <v>36705.890000000007</v>
          </cell>
        </row>
        <row r="20">
          <cell r="F20">
            <v>3313</v>
          </cell>
        </row>
      </sheetData>
      <sheetData sheetId="59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4">
          <cell r="F14">
            <v>36705.890000000007</v>
          </cell>
        </row>
        <row r="22">
          <cell r="F22">
            <v>42332</v>
          </cell>
        </row>
      </sheetData>
      <sheetData sheetId="60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4">
          <cell r="F14">
            <v>36705.890000000007</v>
          </cell>
        </row>
        <row r="22">
          <cell r="F22">
            <v>0</v>
          </cell>
        </row>
      </sheetData>
      <sheetData sheetId="61">
        <row r="9">
          <cell r="F9">
            <v>12024.916000000001</v>
          </cell>
        </row>
        <row r="10">
          <cell r="F10">
            <v>7042.2160000000003</v>
          </cell>
        </row>
        <row r="11">
          <cell r="F11">
            <v>8902.4240000000009</v>
          </cell>
        </row>
        <row r="12">
          <cell r="F12">
            <v>8669.8979999999992</v>
          </cell>
        </row>
        <row r="13">
          <cell r="F13">
            <v>66.436000000000007</v>
          </cell>
        </row>
        <row r="16">
          <cell r="F16">
            <v>36705.890000000007</v>
          </cell>
        </row>
        <row r="24">
          <cell r="F24">
            <v>8972</v>
          </cell>
        </row>
      </sheetData>
      <sheetData sheetId="62">
        <row r="9">
          <cell r="F9">
            <v>10778.182000000001</v>
          </cell>
        </row>
        <row r="10">
          <cell r="F10">
            <v>6312.0820000000003</v>
          </cell>
        </row>
        <row r="11">
          <cell r="F11">
            <v>7979.4380000000001</v>
          </cell>
        </row>
        <row r="12">
          <cell r="F12">
            <v>7771.0110000000004</v>
          </cell>
        </row>
        <row r="13">
          <cell r="F13">
            <v>59.541999999999994</v>
          </cell>
        </row>
        <row r="14">
          <cell r="F14">
            <v>32900.255000000005</v>
          </cell>
        </row>
        <row r="22">
          <cell r="F22">
            <v>9794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4" workbookViewId="0">
      <selection activeCell="R6" sqref="R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9.5546875" hidden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12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12" ht="15" customHeight="1" x14ac:dyDescent="0.3">
      <c r="A5" s="6" t="s">
        <v>7</v>
      </c>
      <c r="B5" s="7"/>
      <c r="C5" s="7"/>
      <c r="D5" s="7"/>
      <c r="E5" s="7"/>
      <c r="F5" s="8"/>
    </row>
    <row r="6" spans="1:12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3.62</v>
      </c>
      <c r="F6" s="13">
        <f>'[1]янв 2020'!F9+'[1]фев 2020'!F9+'[1]март 2020'!F9+'[1]апр 2020'!F9+'[1]май 2020'!F9+'[1]июнь 2020'!F9+'[1]июль 2020'!F9+'[1]авг 2020'!F9+'[1]сент 2020'!F9+'[1]окт 2020'!F9+'[1]нояб 2020'!F9+'[1]дек 2020'!F9</f>
        <v>143052.258</v>
      </c>
      <c r="L6" s="14"/>
    </row>
    <row r="7" spans="1:12" ht="28.5" customHeight="1" x14ac:dyDescent="0.3">
      <c r="A7" s="9" t="s">
        <v>11</v>
      </c>
      <c r="B7" s="10" t="s">
        <v>9</v>
      </c>
      <c r="C7" s="11" t="s">
        <v>10</v>
      </c>
      <c r="D7" s="12"/>
      <c r="E7" s="15">
        <v>2.12</v>
      </c>
      <c r="F7" s="15">
        <f>'[1]янв 2020'!F10+'[1]фев 2020'!F10+'[1]март 2020'!F10+'[1]апр 2020'!F10+'[1]май 2020'!F10+'[1]июнь 2020'!F10+'[1]июль 2020'!F10+'[1]авг 2020'!F10+'[1]сент 2020'!F10+'[1]окт 2020'!F10+'[1]нояб 2020'!F10+'[1]дек 2020'!F10</f>
        <v>83776.457999999999</v>
      </c>
      <c r="L7" s="16"/>
    </row>
    <row r="8" spans="1:12" ht="28.8" x14ac:dyDescent="0.3">
      <c r="A8" s="9" t="s">
        <v>12</v>
      </c>
      <c r="B8" s="10" t="s">
        <v>13</v>
      </c>
      <c r="C8" s="11" t="s">
        <v>10</v>
      </c>
      <c r="D8" s="12"/>
      <c r="E8" s="17">
        <v>2.68</v>
      </c>
      <c r="F8" s="17">
        <f>'[1]янв 2020'!F11+'[1]фев 2020'!F11+'[1]март 2020'!F11+'[1]апр 2020'!F11+'[1]май 2020'!F11+'[1]июнь 2020'!F11+'[1]июль 2020'!F11+'[1]авг 2020'!F11+'[1]сент 2020'!F11+'[1]окт 2020'!F11+'[1]нояб 2020'!F11+'[1]дек 2020'!F11</f>
        <v>105906.102</v>
      </c>
      <c r="L8" s="16"/>
    </row>
    <row r="9" spans="1:12" ht="43.2" x14ac:dyDescent="0.3">
      <c r="A9" s="9" t="s">
        <v>14</v>
      </c>
      <c r="B9" s="18" t="s">
        <v>15</v>
      </c>
      <c r="C9" s="11" t="s">
        <v>10</v>
      </c>
      <c r="D9" s="12"/>
      <c r="E9" s="19">
        <v>2.61</v>
      </c>
      <c r="F9" s="19">
        <f>'[1]янв 2020'!F12+'[1]фев 2020'!F12+'[1]март 2020'!F12+'[1]апр 2020'!F12+'[1]май 2020'!F12+'[1]июнь 2020'!F12+'[1]июль 2020'!F12+'[1]авг 2020'!F12+'[1]сент 2020'!F12+'[1]окт 2020'!F12+'[1]нояб 2020'!F12+'[1]дек 2020'!F12</f>
        <v>103139.889</v>
      </c>
      <c r="L9" s="16"/>
    </row>
    <row r="10" spans="1:12" ht="28.8" x14ac:dyDescent="0.3">
      <c r="A10" s="9" t="s">
        <v>16</v>
      </c>
      <c r="B10" s="20" t="s">
        <v>17</v>
      </c>
      <c r="C10" s="11" t="s">
        <v>10</v>
      </c>
      <c r="D10" s="12"/>
      <c r="E10" s="13">
        <v>0.02</v>
      </c>
      <c r="F10" s="13">
        <f>'[1]янв 2020'!F13+'[1]фев 2020'!F13+'[1]март 2020'!F13+'[1]апр 2020'!F13+'[1]май 2020'!F13+'[1]июнь 2020'!F13+'[1]июль 2020'!F13+'[1]авг 2020'!F13+'[1]сент 2020'!F13+'[1]окт 2020'!F13+'[1]нояб 2020'!F13+'[1]дек 2020'!F13</f>
        <v>790.33800000000031</v>
      </c>
      <c r="L10" s="16"/>
    </row>
    <row r="11" spans="1:12" ht="78" customHeight="1" x14ac:dyDescent="0.3">
      <c r="A11" s="9" t="s">
        <v>18</v>
      </c>
      <c r="B11" s="21" t="s">
        <v>19</v>
      </c>
      <c r="C11" s="21" t="s">
        <v>20</v>
      </c>
      <c r="D11" s="21"/>
      <c r="E11" s="22">
        <v>0</v>
      </c>
      <c r="F11" s="22">
        <v>0</v>
      </c>
      <c r="L11" s="16"/>
    </row>
    <row r="12" spans="1:12" ht="57.6" x14ac:dyDescent="0.3">
      <c r="A12" s="9" t="s">
        <v>21</v>
      </c>
      <c r="B12" s="21"/>
      <c r="C12" s="21"/>
      <c r="D12" s="21"/>
      <c r="E12" s="22"/>
      <c r="F12" s="22"/>
      <c r="L12" s="16"/>
    </row>
    <row r="13" spans="1:12" ht="57.6" x14ac:dyDescent="0.3">
      <c r="A13" s="23" t="s">
        <v>22</v>
      </c>
      <c r="B13" s="18" t="s">
        <v>23</v>
      </c>
      <c r="C13" s="11" t="s">
        <v>24</v>
      </c>
      <c r="D13" s="12"/>
      <c r="E13" s="13">
        <v>0.06</v>
      </c>
      <c r="F13" s="13">
        <v>2200</v>
      </c>
      <c r="L13" s="16"/>
    </row>
    <row r="14" spans="1:12" ht="72" x14ac:dyDescent="0.3">
      <c r="A14" s="9" t="s">
        <v>18</v>
      </c>
      <c r="B14" s="21" t="s">
        <v>25</v>
      </c>
      <c r="C14" s="21" t="s">
        <v>26</v>
      </c>
      <c r="D14" s="21"/>
      <c r="E14" s="22">
        <v>0</v>
      </c>
      <c r="F14" s="22">
        <v>0</v>
      </c>
      <c r="L14" s="16"/>
    </row>
    <row r="15" spans="1:12" ht="60" customHeight="1" x14ac:dyDescent="0.3">
      <c r="A15" s="9" t="s">
        <v>21</v>
      </c>
      <c r="B15" s="21"/>
      <c r="C15" s="21"/>
      <c r="D15" s="21"/>
      <c r="E15" s="22"/>
      <c r="F15" s="22"/>
      <c r="L15" s="16"/>
    </row>
    <row r="16" spans="1:12" ht="73.5" customHeight="1" x14ac:dyDescent="0.3">
      <c r="A16" s="9" t="s">
        <v>18</v>
      </c>
      <c r="B16" s="21" t="s">
        <v>27</v>
      </c>
      <c r="C16" s="21" t="s">
        <v>28</v>
      </c>
      <c r="D16" s="21"/>
      <c r="E16" s="22">
        <v>0</v>
      </c>
      <c r="F16" s="22">
        <v>0</v>
      </c>
      <c r="L16" s="16"/>
    </row>
    <row r="17" spans="1:12" ht="57.6" x14ac:dyDescent="0.3">
      <c r="A17" s="9" t="s">
        <v>21</v>
      </c>
      <c r="B17" s="21"/>
      <c r="C17" s="21"/>
      <c r="D17" s="21"/>
      <c r="E17" s="22"/>
      <c r="F17" s="22"/>
      <c r="L17" s="16"/>
    </row>
    <row r="18" spans="1:12" x14ac:dyDescent="0.3">
      <c r="A18" s="24" t="s">
        <v>29</v>
      </c>
      <c r="B18" s="25"/>
      <c r="C18" s="25"/>
      <c r="D18" s="26"/>
      <c r="E18" s="27"/>
      <c r="F18" s="28">
        <f>F6+F7+F8+F9+F10+F11+F13+F14+F16</f>
        <v>438865.04500000004</v>
      </c>
      <c r="L18" s="29">
        <f>'[1]янв 2020'!F15+'[1]фев 2020'!F15+'[1]март 2020'!F15+'[1]апр 2020'!F15+'[1]май 2020'!F16+'[1]июнь 2020'!F17+'[1]июль 2020'!F14+'[1]авг 2020'!F14+'[1]сент 2020'!F14+'[1]окт 2020'!F14+'[1]нояб 2020'!F16+'[1]дек 2020'!F14</f>
        <v>438865.0450000001</v>
      </c>
    </row>
    <row r="19" spans="1:12" x14ac:dyDescent="0.3">
      <c r="A19" s="30" t="s">
        <v>30</v>
      </c>
      <c r="B19" s="30"/>
      <c r="C19" s="30"/>
      <c r="D19" s="30"/>
      <c r="E19" s="30"/>
      <c r="F19" s="30"/>
    </row>
    <row r="20" spans="1:12" ht="110.4" x14ac:dyDescent="0.3">
      <c r="A20" s="3" t="s">
        <v>2</v>
      </c>
      <c r="B20" s="3" t="s">
        <v>3</v>
      </c>
      <c r="C20" s="31" t="s">
        <v>4</v>
      </c>
      <c r="D20" s="32" t="s">
        <v>31</v>
      </c>
      <c r="E20" s="3" t="s">
        <v>5</v>
      </c>
      <c r="F20" s="3" t="s">
        <v>6</v>
      </c>
    </row>
    <row r="21" spans="1:12" ht="36" customHeight="1" x14ac:dyDescent="0.3">
      <c r="A21" s="33" t="s">
        <v>32</v>
      </c>
      <c r="B21" s="34" t="s">
        <v>33</v>
      </c>
      <c r="C21" s="31" t="s">
        <v>34</v>
      </c>
      <c r="D21" s="32">
        <v>7</v>
      </c>
      <c r="E21" s="19">
        <f>F21/D21</f>
        <v>1671.2857142857142</v>
      </c>
      <c r="F21" s="19">
        <v>11699</v>
      </c>
    </row>
    <row r="22" spans="1:12" ht="45" customHeight="1" x14ac:dyDescent="0.3">
      <c r="A22" s="33" t="s">
        <v>35</v>
      </c>
      <c r="B22" s="34" t="s">
        <v>33</v>
      </c>
      <c r="C22" s="31" t="s">
        <v>34</v>
      </c>
      <c r="D22" s="32">
        <v>4</v>
      </c>
      <c r="E22" s="19">
        <f>F22/D22</f>
        <v>1990</v>
      </c>
      <c r="F22" s="19">
        <v>7960</v>
      </c>
    </row>
    <row r="23" spans="1:12" ht="48.75" customHeight="1" x14ac:dyDescent="0.3">
      <c r="A23" s="33" t="s">
        <v>36</v>
      </c>
      <c r="B23" s="34" t="s">
        <v>37</v>
      </c>
      <c r="C23" s="31" t="s">
        <v>38</v>
      </c>
      <c r="D23" s="32">
        <v>10.3</v>
      </c>
      <c r="E23" s="19">
        <f>F23/D23</f>
        <v>882.81553398058247</v>
      </c>
      <c r="F23" s="19">
        <v>9093</v>
      </c>
    </row>
    <row r="24" spans="1:12" ht="89.25" customHeight="1" x14ac:dyDescent="0.3">
      <c r="A24" s="33" t="s">
        <v>39</v>
      </c>
      <c r="B24" s="34" t="s">
        <v>40</v>
      </c>
      <c r="C24" s="31" t="s">
        <v>41</v>
      </c>
      <c r="D24" s="32">
        <v>56.08</v>
      </c>
      <c r="E24" s="19">
        <v>72.36</v>
      </c>
      <c r="F24" s="19">
        <v>4058</v>
      </c>
    </row>
    <row r="25" spans="1:12" ht="33.75" customHeight="1" x14ac:dyDescent="0.3">
      <c r="A25" s="33" t="s">
        <v>42</v>
      </c>
      <c r="B25" s="34" t="s">
        <v>43</v>
      </c>
      <c r="C25" s="31" t="s">
        <v>44</v>
      </c>
      <c r="D25" s="32">
        <v>1</v>
      </c>
      <c r="E25" s="19">
        <f t="shared" ref="E25:E32" si="0">F25/D25</f>
        <v>3313</v>
      </c>
      <c r="F25" s="19">
        <v>3313</v>
      </c>
    </row>
    <row r="26" spans="1:12" ht="72.75" customHeight="1" x14ac:dyDescent="0.3">
      <c r="A26" s="33" t="s">
        <v>45</v>
      </c>
      <c r="B26" s="34" t="s">
        <v>46</v>
      </c>
      <c r="C26" s="31" t="s">
        <v>44</v>
      </c>
      <c r="D26" s="32">
        <v>3</v>
      </c>
      <c r="E26" s="19">
        <f t="shared" si="0"/>
        <v>2940.3333333333335</v>
      </c>
      <c r="F26" s="19">
        <v>8821</v>
      </c>
    </row>
    <row r="27" spans="1:12" ht="45.75" customHeight="1" x14ac:dyDescent="0.3">
      <c r="A27" s="33" t="s">
        <v>47</v>
      </c>
      <c r="B27" s="34" t="s">
        <v>46</v>
      </c>
      <c r="C27" s="31" t="s">
        <v>34</v>
      </c>
      <c r="D27" s="32">
        <v>2.5</v>
      </c>
      <c r="E27" s="19">
        <f t="shared" si="0"/>
        <v>1640.4</v>
      </c>
      <c r="F27" s="19">
        <v>4101</v>
      </c>
    </row>
    <row r="28" spans="1:12" ht="33.75" customHeight="1" x14ac:dyDescent="0.3">
      <c r="A28" s="33" t="s">
        <v>48</v>
      </c>
      <c r="B28" s="34" t="s">
        <v>46</v>
      </c>
      <c r="C28" s="31" t="s">
        <v>44</v>
      </c>
      <c r="D28" s="32">
        <v>1</v>
      </c>
      <c r="E28" s="19">
        <f t="shared" si="0"/>
        <v>550</v>
      </c>
      <c r="F28" s="19">
        <v>550</v>
      </c>
    </row>
    <row r="29" spans="1:12" ht="140.25" customHeight="1" x14ac:dyDescent="0.3">
      <c r="A29" s="33" t="s">
        <v>49</v>
      </c>
      <c r="B29" s="34" t="s">
        <v>46</v>
      </c>
      <c r="C29" s="31" t="s">
        <v>44</v>
      </c>
      <c r="D29" s="32">
        <v>4</v>
      </c>
      <c r="E29" s="19">
        <f t="shared" si="0"/>
        <v>3090</v>
      </c>
      <c r="F29" s="19">
        <v>12360</v>
      </c>
    </row>
    <row r="30" spans="1:12" ht="34.5" customHeight="1" x14ac:dyDescent="0.3">
      <c r="A30" s="33" t="s">
        <v>50</v>
      </c>
      <c r="B30" s="34" t="s">
        <v>46</v>
      </c>
      <c r="C30" s="31" t="s">
        <v>44</v>
      </c>
      <c r="D30" s="32">
        <v>1</v>
      </c>
      <c r="E30" s="19">
        <f t="shared" si="0"/>
        <v>16500</v>
      </c>
      <c r="F30" s="19">
        <v>16500</v>
      </c>
    </row>
    <row r="31" spans="1:12" ht="80.25" customHeight="1" x14ac:dyDescent="0.3">
      <c r="A31" s="33" t="s">
        <v>51</v>
      </c>
      <c r="B31" s="34" t="s">
        <v>27</v>
      </c>
      <c r="C31" s="31" t="s">
        <v>44</v>
      </c>
      <c r="D31" s="32">
        <v>1</v>
      </c>
      <c r="E31" s="19">
        <f t="shared" si="0"/>
        <v>8972</v>
      </c>
      <c r="F31" s="19">
        <v>8972</v>
      </c>
    </row>
    <row r="32" spans="1:12" ht="48" customHeight="1" x14ac:dyDescent="0.3">
      <c r="A32" s="33" t="s">
        <v>52</v>
      </c>
      <c r="B32" s="34" t="s">
        <v>53</v>
      </c>
      <c r="C32" s="31" t="s">
        <v>44</v>
      </c>
      <c r="D32" s="32">
        <v>1</v>
      </c>
      <c r="E32" s="19">
        <f t="shared" si="0"/>
        <v>9794</v>
      </c>
      <c r="F32" s="19">
        <v>9794</v>
      </c>
    </row>
    <row r="33" spans="1:12" x14ac:dyDescent="0.3">
      <c r="A33" s="35" t="s">
        <v>54</v>
      </c>
      <c r="B33" s="36"/>
      <c r="C33" s="36"/>
      <c r="D33" s="36"/>
      <c r="E33" s="37"/>
      <c r="F33" s="37">
        <f>F21+F22+F23+F24+F25+F26+F27+F28+F29+F30+F31+F32</f>
        <v>97221</v>
      </c>
      <c r="L33" s="29">
        <f>'[1]янв 2020'!F21+'[1]фев 2020'!F21+'[1]март 2020'!F21+'[1]апр 2020'!F21+'[1]май 2020'!F22+'[1]июнь 2020'!F23+'[1]июль 2020'!F20+'[1]авг 2020'!F20+'[1]сент 2020'!F22+'[1]окт 2020'!F22+'[1]нояб 2020'!F24+'[1]дек 2020'!F22</f>
        <v>97221</v>
      </c>
    </row>
    <row r="34" spans="1:12" x14ac:dyDescent="0.3">
      <c r="A34" s="38"/>
      <c r="B34" s="39"/>
      <c r="C34" s="39"/>
      <c r="D34" s="39"/>
      <c r="E34" s="40"/>
      <c r="F34" s="39"/>
    </row>
    <row r="35" spans="1:12" x14ac:dyDescent="0.3">
      <c r="A35" s="41" t="s">
        <v>55</v>
      </c>
      <c r="B35" s="41"/>
      <c r="C35" s="41"/>
      <c r="D35" s="41"/>
      <c r="E35" s="41"/>
      <c r="F35" s="41"/>
    </row>
    <row r="36" spans="1:12" x14ac:dyDescent="0.3">
      <c r="A36" s="41" t="s">
        <v>56</v>
      </c>
      <c r="B36" s="41"/>
      <c r="C36" s="41"/>
      <c r="D36" s="41"/>
      <c r="E36" s="41"/>
      <c r="F36" s="41"/>
    </row>
    <row r="37" spans="1:12" x14ac:dyDescent="0.3">
      <c r="A37" s="42"/>
    </row>
  </sheetData>
  <mergeCells count="25">
    <mergeCell ref="A36:F36"/>
    <mergeCell ref="B16:B17"/>
    <mergeCell ref="C16:D17"/>
    <mergeCell ref="E16:E17"/>
    <mergeCell ref="F16:F17"/>
    <mergeCell ref="A19:F19"/>
    <mergeCell ref="A35:F35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2021-04-05T05:28:12Z</dcterms:created>
  <dcterms:modified xsi:type="dcterms:W3CDTF">2021-04-05T05:29:02Z</dcterms:modified>
</cp:coreProperties>
</file>