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 2019 г.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20" i="1" l="1"/>
  <c r="F19" i="1"/>
  <c r="E15" i="1"/>
  <c r="F14" i="1"/>
  <c r="F13" i="1"/>
  <c r="F12" i="1"/>
  <c r="E11" i="1"/>
  <c r="F9" i="1"/>
  <c r="F8" i="1"/>
  <c r="F7" i="1"/>
  <c r="F6" i="1"/>
  <c r="F5" i="1"/>
  <c r="F11" i="1" s="1"/>
  <c r="F16" i="1" l="1"/>
  <c r="F15" i="1"/>
  <c r="F22" i="1"/>
</calcChain>
</file>

<file path=xl/sharedStrings.xml><?xml version="1.0" encoding="utf-8"?>
<sst xmlns="http://schemas.openxmlformats.org/spreadsheetml/2006/main" count="54" uniqueCount="37">
  <si>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</si>
  <si>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</si>
  <si>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</si>
  <si>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</si>
  <si>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</si>
  <si>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- 1548,70  кв.м.)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</si>
  <si>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</si>
  <si>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</si>
  <si>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</si>
  <si>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</si>
  <si>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>руб./ м2</t>
  </si>
  <si>
    <t xml:space="preserve">Уборка лестничных клеток - 485,88 кв.м.                                         </t>
  </si>
  <si>
    <t xml:space="preserve">ежедневно    </t>
  </si>
  <si>
    <t>Содержание придомовой территории 1 класса - 505 кв.м., газон - 325 кв.м. , крыльца - 23 кв.м.</t>
  </si>
  <si>
    <t>6 раз в неделю</t>
  </si>
  <si>
    <t>Дератизация подвального помещения</t>
  </si>
  <si>
    <t>ежемесячно</t>
  </si>
  <si>
    <t>Промывка, опрессовка системы отопления</t>
  </si>
  <si>
    <t>1 раз перед началом отопительного сезона</t>
  </si>
  <si>
    <t>Итого по содержанию:</t>
  </si>
  <si>
    <t>ОДН на электроснабжение</t>
  </si>
  <si>
    <t>ОДН на водоснабжение</t>
  </si>
  <si>
    <t>ОДН на водоотведение</t>
  </si>
  <si>
    <t>Итого по ОДН:</t>
  </si>
  <si>
    <t>Итого по содержанию и ОДН:</t>
  </si>
  <si>
    <t>РЕМОНТ ОБЩЕГО ИМУЩЕСТВА</t>
  </si>
  <si>
    <t xml:space="preserve">Фактический объем выполненных работ </t>
  </si>
  <si>
    <t>Очистка кровли от снега и наледи со стороны подъездов с применением автогидроподъемника ООО "Тавла"</t>
  </si>
  <si>
    <t>январь 2019 г.</t>
  </si>
  <si>
    <t>час</t>
  </si>
  <si>
    <t>Очистка придомовой территории от снега и наледи спец техникой ООО "СДСПМК"</t>
  </si>
  <si>
    <t>февраль 2019 г. (12.02.2019 г.)</t>
  </si>
  <si>
    <t>Поверка прибора учета тепловой энергии (снятие прибора учета, сдача их на поверку в специализированную организацию на поверку, монтаж прибора учета тепловой энергии, сдача прибора учета тепловой энергии ООО "Петербургтеплоэнерго"</t>
  </si>
  <si>
    <t>октябрь 2019 г.</t>
  </si>
  <si>
    <t>т/у</t>
  </si>
  <si>
    <t>Итого по ремонту:</t>
  </si>
  <si>
    <t>Отчет о выполнении договора управления многоквартирным домом                                                       № 22 по ул. Хелюльское шоссе, г. Сортавала за период 01.01.2019-31.12.2019г.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</si>
</sst>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1" fontId="0" fillId="0" borderId="1" xfId="0" applyNumberFormat="1" applyFont="1" applyBorder="1" applyAlignment="1">
      <alignment horizontal="center" wrapText="1"/>
    </xf>
    <xf numFmtId="0" fontId="5" fillId="0" borderId="6" xfId="0" applyFont="1" applyFill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61;&#1077;&#1083;&#1102;&#1083;&#1100;&#1089;&#1082;&#1086;&#1077;%20&#1096;&#1086;&#1089;&#1089;&#1077;%20&#1076;.%2022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за 2016 г."/>
      <sheetName val="январь 2017 г."/>
      <sheetName val="февраль 2017 г."/>
      <sheetName val="март 2017 г."/>
      <sheetName val="апрель 2017 г."/>
      <sheetName val="май 2017 г."/>
      <sheetName val="июнь 2017 г."/>
      <sheetName val="июль 2017 г."/>
      <sheetName val="август 2017 г."/>
      <sheetName val="сентябрь 2017 г."/>
      <sheetName val="октябрь 2017 г."/>
      <sheetName val="ноябрь 2017 г."/>
      <sheetName val="декабрь 2017 г."/>
      <sheetName val="Годовой акт за 2017 г."/>
      <sheetName val="январь 2018 г."/>
      <sheetName val="февраль 2018 г."/>
      <sheetName val="март 2018г."/>
      <sheetName val="апрель 2018 г."/>
      <sheetName val="май 2018 г."/>
      <sheetName val="июнь 2018 г."/>
      <sheetName val="июль 2018 г."/>
      <sheetName val="август 2018 г."/>
      <sheetName val="сентябрь 2018 г."/>
      <sheetName val="октябрь 2018 г."/>
      <sheetName val="ноябрь 2018 г."/>
      <sheetName val="декабрь 2018 г."/>
      <sheetName val="годовой акт 2018 г."/>
      <sheetName val="январь 2019 г."/>
      <sheetName val="февраль 2019 г."/>
      <sheetName val="март 2019 г."/>
      <sheetName val="апрель 2019 г."/>
      <sheetName val="май 2019 г."/>
      <sheetName val="июнь 2019 г."/>
      <sheetName val="июль 2019 г."/>
      <sheetName val="август 2019 г."/>
      <sheetName val="сентябрь 2019 г."/>
      <sheetName val="октябрь 2019 г."/>
      <sheetName val="ноябрь 2019 г."/>
      <sheetName val="декабрь  2019 г."/>
      <sheetName val="годовой акт 2019 г."/>
      <sheetName val="январь 2020г."/>
      <sheetName val="февраль 2020 г."/>
      <sheetName val="март 2020 г."/>
      <sheetName val="апрель 2020 г."/>
      <sheetName val="май 2020 г."/>
      <sheetName val="июнь 2020 г."/>
      <sheetName val="июль 2020 г."/>
      <sheetName val="август 2020 г."/>
      <sheetName val="сентябрь 2020 г."/>
      <sheetName val="октябрь 2020 г."/>
      <sheetName val="ноябрь 2020 г."/>
      <sheetName val="декабрь 2020 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9">
          <cell r="F9">
            <v>5064.2489999999998</v>
          </cell>
        </row>
        <row r="10">
          <cell r="F10">
            <v>2927.0430000000001</v>
          </cell>
        </row>
        <row r="11">
          <cell r="F11">
            <v>3701.3930000000005</v>
          </cell>
        </row>
        <row r="12">
          <cell r="F12">
            <v>6194.8</v>
          </cell>
        </row>
        <row r="13">
          <cell r="F13">
            <v>371.68799999999999</v>
          </cell>
        </row>
        <row r="15">
          <cell r="F15">
            <v>836.29800000000012</v>
          </cell>
        </row>
        <row r="16">
          <cell r="F16">
            <v>1827.4659999999999</v>
          </cell>
        </row>
        <row r="17">
          <cell r="F17">
            <v>216.81800000000004</v>
          </cell>
        </row>
      </sheetData>
      <sheetData sheetId="40">
        <row r="9">
          <cell r="F9">
            <v>5064.2489999999998</v>
          </cell>
        </row>
        <row r="10">
          <cell r="F10">
            <v>2927.0430000000001</v>
          </cell>
        </row>
        <row r="11">
          <cell r="F11">
            <v>3701.3930000000005</v>
          </cell>
        </row>
        <row r="12">
          <cell r="F12">
            <v>6194.8</v>
          </cell>
        </row>
        <row r="13">
          <cell r="F13">
            <v>371.68799999999999</v>
          </cell>
        </row>
        <row r="15">
          <cell r="F15">
            <v>1378.3430000000001</v>
          </cell>
        </row>
        <row r="16">
          <cell r="F16">
            <v>2911.556</v>
          </cell>
        </row>
        <row r="17">
          <cell r="F17">
            <v>3546.5230000000001</v>
          </cell>
        </row>
      </sheetData>
      <sheetData sheetId="41">
        <row r="9">
          <cell r="F9">
            <v>5064.2489999999998</v>
          </cell>
        </row>
        <row r="10">
          <cell r="F10">
            <v>2927.0430000000001</v>
          </cell>
        </row>
        <row r="11">
          <cell r="F11">
            <v>3701.3930000000005</v>
          </cell>
        </row>
        <row r="12">
          <cell r="F12">
            <v>6194.8</v>
          </cell>
        </row>
        <row r="13">
          <cell r="F13">
            <v>371.68799999999999</v>
          </cell>
        </row>
        <row r="15">
          <cell r="F15">
            <v>944.70699999999999</v>
          </cell>
        </row>
        <row r="16">
          <cell r="F16">
            <v>0</v>
          </cell>
        </row>
        <row r="17">
          <cell r="F17">
            <v>0</v>
          </cell>
        </row>
      </sheetData>
      <sheetData sheetId="42">
        <row r="9">
          <cell r="F9">
            <v>5064.2489999999998</v>
          </cell>
        </row>
        <row r="10">
          <cell r="F10">
            <v>2927.0430000000001</v>
          </cell>
        </row>
        <row r="11">
          <cell r="F11">
            <v>3701.3930000000005</v>
          </cell>
        </row>
        <row r="12">
          <cell r="F12">
            <v>6194.8</v>
          </cell>
        </row>
        <row r="13">
          <cell r="F13">
            <v>371.68799999999999</v>
          </cell>
        </row>
        <row r="15">
          <cell r="F15">
            <v>665.94100000000003</v>
          </cell>
        </row>
        <row r="16">
          <cell r="F16">
            <v>0</v>
          </cell>
        </row>
        <row r="17">
          <cell r="F17">
            <v>0</v>
          </cell>
        </row>
      </sheetData>
      <sheetData sheetId="43">
        <row r="9">
          <cell r="F9">
            <v>5064.2489999999998</v>
          </cell>
        </row>
        <row r="10">
          <cell r="F10">
            <v>2927.0430000000001</v>
          </cell>
        </row>
        <row r="11">
          <cell r="F11">
            <v>3701.3930000000005</v>
          </cell>
        </row>
        <row r="12">
          <cell r="F12">
            <v>6194.8</v>
          </cell>
        </row>
        <row r="13">
          <cell r="F13">
            <v>371.68799999999999</v>
          </cell>
        </row>
        <row r="15">
          <cell r="F15">
            <v>511.07100000000003</v>
          </cell>
        </row>
        <row r="16">
          <cell r="F16">
            <v>232.30500000000001</v>
          </cell>
        </row>
        <row r="17">
          <cell r="F17">
            <v>294.25299999999999</v>
          </cell>
        </row>
      </sheetData>
      <sheetData sheetId="44">
        <row r="9">
          <cell r="F9">
            <v>5064.2489999999998</v>
          </cell>
        </row>
        <row r="10">
          <cell r="F10">
            <v>2927.0430000000001</v>
          </cell>
        </row>
        <row r="11">
          <cell r="F11">
            <v>3701.3930000000005</v>
          </cell>
        </row>
        <row r="12">
          <cell r="F12">
            <v>6194.8</v>
          </cell>
        </row>
        <row r="13">
          <cell r="F13">
            <v>371.68799999999999</v>
          </cell>
        </row>
        <row r="15">
          <cell r="F15">
            <v>495.584</v>
          </cell>
        </row>
        <row r="16">
          <cell r="F16">
            <v>913.73299999999995</v>
          </cell>
        </row>
        <row r="17">
          <cell r="F17">
            <v>1115.0640000000001</v>
          </cell>
        </row>
      </sheetData>
      <sheetData sheetId="45">
        <row r="9">
          <cell r="F9">
            <v>5064.2489999999998</v>
          </cell>
        </row>
        <row r="10">
          <cell r="F10">
            <v>2927.0430000000001</v>
          </cell>
        </row>
        <row r="11">
          <cell r="F11">
            <v>3701.3930000000005</v>
          </cell>
        </row>
        <row r="12">
          <cell r="F12">
            <v>6194.8</v>
          </cell>
        </row>
        <row r="13">
          <cell r="F13">
            <v>371.68799999999999</v>
          </cell>
        </row>
        <row r="16">
          <cell r="F16">
            <v>929.22</v>
          </cell>
        </row>
        <row r="17">
          <cell r="F17">
            <v>1657.1090000000002</v>
          </cell>
        </row>
        <row r="18">
          <cell r="F18">
            <v>2044.2840000000001</v>
          </cell>
        </row>
      </sheetData>
      <sheetData sheetId="46">
        <row r="9">
          <cell r="F9">
            <v>5064.2489999999998</v>
          </cell>
        </row>
        <row r="10">
          <cell r="F10">
            <v>2927.0430000000001</v>
          </cell>
        </row>
        <row r="11">
          <cell r="F11">
            <v>3701.3930000000005</v>
          </cell>
        </row>
        <row r="12">
          <cell r="F12">
            <v>6194.8</v>
          </cell>
        </row>
        <row r="13">
          <cell r="F13">
            <v>371.68799999999999</v>
          </cell>
        </row>
        <row r="15">
          <cell r="F15">
            <v>418.14900000000006</v>
          </cell>
        </row>
        <row r="16">
          <cell r="F16">
            <v>1099.577</v>
          </cell>
        </row>
        <row r="17">
          <cell r="F17">
            <v>1362.856</v>
          </cell>
        </row>
      </sheetData>
      <sheetData sheetId="47">
        <row r="9">
          <cell r="F9">
            <v>5064.2489999999998</v>
          </cell>
        </row>
        <row r="10">
          <cell r="F10">
            <v>1393.8300000000002</v>
          </cell>
        </row>
        <row r="11">
          <cell r="F11">
            <v>2927.0430000000001</v>
          </cell>
        </row>
        <row r="12">
          <cell r="F12">
            <v>1022.1420000000001</v>
          </cell>
        </row>
        <row r="13">
          <cell r="F13">
            <v>3701.3930000000005</v>
          </cell>
        </row>
        <row r="14">
          <cell r="F14">
            <v>1115.0640000000001</v>
          </cell>
        </row>
        <row r="15">
          <cell r="F15">
            <v>6194.8</v>
          </cell>
        </row>
        <row r="16">
          <cell r="F16">
            <v>1858.44</v>
          </cell>
        </row>
        <row r="17">
          <cell r="F17">
            <v>371.68799999999999</v>
          </cell>
        </row>
        <row r="18">
          <cell r="F18">
            <v>92.921999999999997</v>
          </cell>
        </row>
        <row r="20">
          <cell r="F20">
            <v>1486.752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48">
        <row r="9">
          <cell r="F9">
            <v>5529.5730000000003</v>
          </cell>
        </row>
        <row r="10">
          <cell r="F10">
            <v>3268.1790000000001</v>
          </cell>
        </row>
        <row r="11">
          <cell r="F11">
            <v>4073.607</v>
          </cell>
        </row>
        <row r="12">
          <cell r="F12">
            <v>6815.1600000000008</v>
          </cell>
        </row>
        <row r="13">
          <cell r="F13">
            <v>402.66200000000003</v>
          </cell>
        </row>
        <row r="15">
          <cell r="F15">
            <v>743.78199999999993</v>
          </cell>
        </row>
        <row r="16">
          <cell r="F16">
            <v>480.64900000000006</v>
          </cell>
        </row>
        <row r="17">
          <cell r="F17">
            <v>589.05200000000002</v>
          </cell>
        </row>
      </sheetData>
      <sheetData sheetId="49">
        <row r="9">
          <cell r="F9">
            <v>5529.5730000000003</v>
          </cell>
        </row>
        <row r="10">
          <cell r="F10">
            <v>3268.1790000000001</v>
          </cell>
        </row>
        <row r="11">
          <cell r="F11">
            <v>4073.607</v>
          </cell>
        </row>
        <row r="12">
          <cell r="F12">
            <v>6815.1600000000008</v>
          </cell>
        </row>
        <row r="13">
          <cell r="F13">
            <v>402.71400000000006</v>
          </cell>
        </row>
        <row r="15">
          <cell r="F15">
            <v>681.51600000000008</v>
          </cell>
        </row>
        <row r="16">
          <cell r="F16">
            <v>1115.2080000000001</v>
          </cell>
        </row>
        <row r="17">
          <cell r="F17">
            <v>1378.5210000000002</v>
          </cell>
        </row>
      </sheetData>
      <sheetData sheetId="50">
        <row r="9">
          <cell r="F9">
            <v>5635.2150000000001</v>
          </cell>
        </row>
        <row r="10">
          <cell r="F10">
            <v>3271.5549999999998</v>
          </cell>
        </row>
        <row r="11">
          <cell r="F11">
            <v>4077.8150000000001</v>
          </cell>
        </row>
        <row r="12">
          <cell r="F12">
            <v>6822.2000000000007</v>
          </cell>
        </row>
        <row r="13">
          <cell r="F13">
            <v>403.13</v>
          </cell>
        </row>
        <row r="15">
          <cell r="F15">
            <v>2726.81</v>
          </cell>
        </row>
        <row r="16">
          <cell r="F16">
            <v>187.23</v>
          </cell>
        </row>
        <row r="17">
          <cell r="F17">
            <v>2247.2949999999996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E5" sqref="E5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customWidth="1"/>
    <col min="8" max="8" width="9.109375" customWidth="1"/>
    <col min="9" max="9" width="11.109375" customWidth="1"/>
    <col min="10" max="10" width="9.109375" customWidth="1"/>
  </cols>
  <sheetData>
    <row r="1" spans="1:12" ht="33" customHeight="1" x14ac:dyDescent="0.3">
      <c r="A1" s="1" t="s">
        <v>36</v>
      </c>
      <c r="B1" s="1"/>
      <c r="C1" s="1"/>
      <c r="D1" s="1"/>
      <c r="E1" s="1"/>
      <c r="F1" s="1"/>
      <c r="G1" s="47"/>
      <c r="H1" s="47"/>
      <c r="I1" s="47"/>
    </row>
    <row r="3" spans="1:12" ht="110.25" customHeight="1" x14ac:dyDescent="0.3">
      <c r="A3" s="2" t="s">
        <v>0</v>
      </c>
      <c r="B3" s="2" t="s">
        <v>1</v>
      </c>
      <c r="C3" s="3" t="s">
        <v>2</v>
      </c>
      <c r="D3" s="4"/>
      <c r="E3" s="2" t="s">
        <v>3</v>
      </c>
      <c r="F3" s="2" t="s">
        <v>4</v>
      </c>
    </row>
    <row r="4" spans="1:12" x14ac:dyDescent="0.3">
      <c r="A4" s="5" t="s">
        <v>5</v>
      </c>
      <c r="B4" s="6"/>
      <c r="C4" s="6"/>
      <c r="D4" s="6"/>
      <c r="E4" s="6"/>
      <c r="F4" s="7"/>
    </row>
    <row r="5" spans="1:12" ht="135.75" customHeight="1" x14ac:dyDescent="0.3">
      <c r="A5" s="8" t="s">
        <v>6</v>
      </c>
      <c r="B5" s="9" t="s">
        <v>7</v>
      </c>
      <c r="C5" s="10" t="s">
        <v>8</v>
      </c>
      <c r="D5" s="11"/>
      <c r="E5" s="12">
        <v>3.27</v>
      </c>
      <c r="F5" s="12">
        <f>'[1]январь 2019 г.'!F9+'[1]февраль 2019 г.'!F9+'[1]март 2019 г.'!F9+'[1]апрель 2019 г.'!F9+'[1]май 2019 г.'!F9+'[1]июнь 2019 г.'!F9+'[1]июль 2019 г.'!F9+'[1]август 2019 г.'!F9+'[1]сентябрь 2019 г.'!F9+'[1]сентябрь 2019 г.'!F10+'[1]октябрь 2019 г.'!F9+'[1]ноябрь 2019 г.'!F9+'[1]декабрь  2019 г.'!F9</f>
        <v>63666.432000000001</v>
      </c>
    </row>
    <row r="6" spans="1:12" ht="28.5" customHeight="1" x14ac:dyDescent="0.3">
      <c r="A6" s="8" t="s">
        <v>9</v>
      </c>
      <c r="B6" s="9" t="s">
        <v>7</v>
      </c>
      <c r="C6" s="10" t="s">
        <v>10</v>
      </c>
      <c r="D6" s="11"/>
      <c r="E6" s="14">
        <v>1.89</v>
      </c>
      <c r="F6" s="14">
        <f>'[1]январь 2019 г.'!F10+'[1]февраль 2019 г.'!F10+'[1]март 2019 г.'!F10+'[1]апрель 2019 г.'!F10+'[1]май 2019 г.'!F10+'[1]июнь 2019 г.'!F10+'[1]июль 2019 г.'!F10+'[1]август 2019 г.'!F10+'[1]сентябрь 2019 г.'!F11+'[1]сентябрь 2019 г.'!F12+'[1]октябрь 2019 г.'!F10+'[1]ноябрь 2019 г.'!F10+'[1]декабрь  2019 г.'!F10</f>
        <v>37173.442000000003</v>
      </c>
    </row>
    <row r="7" spans="1:12" ht="28.8" x14ac:dyDescent="0.3">
      <c r="A7" s="8" t="s">
        <v>11</v>
      </c>
      <c r="B7" s="9" t="s">
        <v>12</v>
      </c>
      <c r="C7" s="10" t="s">
        <v>8</v>
      </c>
      <c r="D7" s="11"/>
      <c r="E7" s="15">
        <v>2.39</v>
      </c>
      <c r="F7" s="15">
        <f>'[1]январь 2019 г.'!F11+'[1]февраль 2019 г.'!F11+'[1]март 2019 г.'!F11+'[1]апрель 2019 г.'!F11+'[1]май 2019 г.'!F11+'[1]июнь 2019 г.'!F11+'[1]июль 2019 г.'!F11+'[1]август 2019 г.'!F11+'[1]сентябрь 2019 г.'!F13+'[1]сентябрь 2019 г.'!F14+'[1]октябрь 2019 г.'!F11+'[1]ноябрь 2019 г.'!F11+'[1]декабрь  2019 г.'!F11</f>
        <v>46652.630000000005</v>
      </c>
    </row>
    <row r="8" spans="1:12" ht="57.6" x14ac:dyDescent="0.3">
      <c r="A8" s="8" t="s">
        <v>13</v>
      </c>
      <c r="B8" s="16" t="s">
        <v>14</v>
      </c>
      <c r="C8" s="10" t="s">
        <v>8</v>
      </c>
      <c r="D8" s="11"/>
      <c r="E8" s="17">
        <v>4</v>
      </c>
      <c r="F8" s="46">
        <f>'[1]январь 2019 г.'!F12+'[1]февраль 2019 г.'!F12+'[1]март 2019 г.'!F12+'[1]апрель 2019 г.'!F12+'[1]май 2019 г.'!F12+'[1]июнь 2019 г.'!F12+'[1]июль 2019 г.'!F12+'[1]август 2019 г.'!F12+'[1]сентябрь 2019 г.'!F15+'[1]сентябрь 2019 г.'!F16+'[1]октябрь 2019 г.'!F12+'[1]ноябрь 2019 г.'!F12+'[1]декабрь  2019 г.'!F12</f>
        <v>78064.160000000018</v>
      </c>
    </row>
    <row r="9" spans="1:12" ht="28.8" x14ac:dyDescent="0.3">
      <c r="A9" s="8" t="s">
        <v>15</v>
      </c>
      <c r="B9" s="18" t="s">
        <v>16</v>
      </c>
      <c r="C9" s="10" t="s">
        <v>8</v>
      </c>
      <c r="D9" s="11"/>
      <c r="E9" s="19">
        <v>0.24</v>
      </c>
      <c r="F9" s="19">
        <f>'[1]январь 2019 г.'!F13+'[1]февраль 2019 г.'!F13+'[1]март 2019 г.'!F13+'[1]апрель 2019 г.'!F13+'[1]май 2019 г.'!F13+'[1]июнь 2019 г.'!F13+'[1]июль 2019 г.'!F13+'[1]август 2019 г.'!F13+'[1]сентябрь 2019 г.'!F17+'[1]сентябрь 2019 г.'!F18+'[1]октябрь 2019 г.'!F13+'[1]ноябрь 2019 г.'!F13+'[1]декабрь  2019 г.'!F13</f>
        <v>4646.6200000000008</v>
      </c>
    </row>
    <row r="10" spans="1:12" ht="57.6" x14ac:dyDescent="0.3">
      <c r="A10" s="20" t="s">
        <v>17</v>
      </c>
      <c r="B10" s="16" t="s">
        <v>18</v>
      </c>
      <c r="C10" s="21" t="s">
        <v>10</v>
      </c>
      <c r="D10" s="21"/>
      <c r="E10" s="19"/>
      <c r="F10" s="22">
        <v>1300</v>
      </c>
    </row>
    <row r="11" spans="1:12" x14ac:dyDescent="0.3">
      <c r="A11" s="23" t="s">
        <v>19</v>
      </c>
      <c r="B11" s="24"/>
      <c r="C11" s="24"/>
      <c r="D11" s="25"/>
      <c r="E11" s="26">
        <f>SUM(E5:E9)</f>
        <v>11.790000000000001</v>
      </c>
      <c r="F11" s="26">
        <f>SUM(F5:F10)</f>
        <v>231503.28400000004</v>
      </c>
    </row>
    <row r="12" spans="1:12" ht="16.2" x14ac:dyDescent="0.3">
      <c r="A12" s="8" t="s">
        <v>20</v>
      </c>
      <c r="B12" s="18" t="s">
        <v>16</v>
      </c>
      <c r="C12" s="10" t="s">
        <v>8</v>
      </c>
      <c r="D12" s="11"/>
      <c r="E12" s="19"/>
      <c r="F12" s="19">
        <f>'[1]январь 2019 г.'!F15+'[1]февраль 2019 г.'!F15+'[1]март 2019 г.'!F15+'[1]апрель 2019 г.'!F15+'[1]май 2019 г.'!F15+'[1]июнь 2019 г.'!F15+'[1]июль 2019 г.'!F16+'[1]август 2019 г.'!F15+'[1]сентябрь 2019 г.'!F20+'[1]октябрь 2019 г.'!F15+'[1]ноябрь 2019 г.'!F15+'[1]декабрь  2019 г.'!F15</f>
        <v>11818.172999999999</v>
      </c>
    </row>
    <row r="13" spans="1:12" ht="16.2" x14ac:dyDescent="0.3">
      <c r="A13" s="8" t="s">
        <v>21</v>
      </c>
      <c r="B13" s="18" t="s">
        <v>16</v>
      </c>
      <c r="C13" s="10" t="s">
        <v>8</v>
      </c>
      <c r="D13" s="11"/>
      <c r="E13" s="19"/>
      <c r="F13" s="19">
        <f>'[1]январь 2019 г.'!F16+'[1]февраль 2019 г.'!F16+'[1]март 2019 г.'!F16+'[1]апрель 2019 г.'!F16+'[1]май 2019 г.'!F16+'[1]июнь 2019 г.'!F16+'[1]июль 2019 г.'!F17+'[1]август 2019 г.'!F16+'[1]сентябрь 2019 г.'!F21+'[1]октябрь 2019 г.'!F16+'[1]ноябрь 2019 г.'!F16+'[1]декабрь  2019 г.'!F16</f>
        <v>10424.833000000001</v>
      </c>
    </row>
    <row r="14" spans="1:12" ht="16.2" x14ac:dyDescent="0.3">
      <c r="A14" s="8" t="s">
        <v>22</v>
      </c>
      <c r="B14" s="18" t="s">
        <v>16</v>
      </c>
      <c r="C14" s="10" t="s">
        <v>8</v>
      </c>
      <c r="D14" s="11"/>
      <c r="E14" s="19"/>
      <c r="F14" s="19">
        <f>'[1]январь 2019 г.'!F17+'[1]февраль 2019 г.'!F17+'[1]март 2019 г.'!F17+'[1]апрель 2019 г.'!F17+'[1]май 2019 г.'!F17+'[1]июнь 2019 г.'!F17+'[1]июль 2019 г.'!F18+'[1]август 2019 г.'!F17+'[1]сентябрь 2019 г.'!F22+'[1]октябрь 2019 г.'!F17+'[1]ноябрь 2019 г.'!F17+'[1]декабрь  2019 г.'!F17</f>
        <v>12794.666000000001</v>
      </c>
      <c r="L14" s="13"/>
    </row>
    <row r="15" spans="1:12" x14ac:dyDescent="0.3">
      <c r="A15" s="27" t="s">
        <v>23</v>
      </c>
      <c r="B15" s="27"/>
      <c r="C15" s="27"/>
      <c r="D15" s="27"/>
      <c r="E15" s="28">
        <f>SUM(E12:E14)</f>
        <v>0</v>
      </c>
      <c r="F15" s="28">
        <f>SUM(F12:F14)</f>
        <v>35037.672000000006</v>
      </c>
    </row>
    <row r="16" spans="1:12" x14ac:dyDescent="0.3">
      <c r="A16" s="27" t="s">
        <v>24</v>
      </c>
      <c r="B16" s="27"/>
      <c r="C16" s="27"/>
      <c r="D16" s="27"/>
      <c r="E16" s="27"/>
      <c r="F16" s="28">
        <f>F11+F15</f>
        <v>266540.95600000006</v>
      </c>
    </row>
    <row r="17" spans="1:6" x14ac:dyDescent="0.3">
      <c r="A17" s="29" t="s">
        <v>25</v>
      </c>
      <c r="B17" s="29"/>
      <c r="C17" s="29"/>
      <c r="D17" s="29"/>
      <c r="E17" s="29"/>
      <c r="F17" s="29"/>
    </row>
    <row r="18" spans="1:6" ht="108.75" customHeight="1" x14ac:dyDescent="0.3">
      <c r="A18" s="2" t="s">
        <v>0</v>
      </c>
      <c r="B18" s="2" t="s">
        <v>1</v>
      </c>
      <c r="C18" s="30" t="s">
        <v>2</v>
      </c>
      <c r="D18" s="31" t="s">
        <v>26</v>
      </c>
      <c r="E18" s="2" t="s">
        <v>3</v>
      </c>
      <c r="F18" s="2" t="s">
        <v>4</v>
      </c>
    </row>
    <row r="19" spans="1:6" ht="84" customHeight="1" x14ac:dyDescent="0.3">
      <c r="A19" s="32" t="s">
        <v>27</v>
      </c>
      <c r="B19" s="33" t="s">
        <v>28</v>
      </c>
      <c r="C19" s="30" t="s">
        <v>29</v>
      </c>
      <c r="D19" s="34">
        <v>1.18</v>
      </c>
      <c r="E19" s="35">
        <v>1760</v>
      </c>
      <c r="F19" s="36">
        <f>E19*D19</f>
        <v>2076.7999999999997</v>
      </c>
    </row>
    <row r="20" spans="1:6" ht="66" customHeight="1" x14ac:dyDescent="0.3">
      <c r="A20" s="32" t="s">
        <v>30</v>
      </c>
      <c r="B20" s="33" t="s">
        <v>31</v>
      </c>
      <c r="C20" s="30" t="s">
        <v>29</v>
      </c>
      <c r="D20" s="34">
        <v>0.5</v>
      </c>
      <c r="E20" s="35">
        <v>1210</v>
      </c>
      <c r="F20" s="36">
        <f>E20*D20</f>
        <v>605</v>
      </c>
    </row>
    <row r="21" spans="1:6" ht="168" customHeight="1" x14ac:dyDescent="0.3">
      <c r="A21" s="32" t="s">
        <v>32</v>
      </c>
      <c r="B21" s="33" t="s">
        <v>33</v>
      </c>
      <c r="C21" s="30" t="s">
        <v>34</v>
      </c>
      <c r="D21" s="34">
        <v>1</v>
      </c>
      <c r="E21" s="35">
        <v>8757</v>
      </c>
      <c r="F21" s="36">
        <v>8757</v>
      </c>
    </row>
    <row r="22" spans="1:6" x14ac:dyDescent="0.3">
      <c r="A22" s="37" t="s">
        <v>35</v>
      </c>
      <c r="B22" s="16"/>
      <c r="C22" s="16"/>
      <c r="D22" s="16"/>
      <c r="E22" s="17"/>
      <c r="F22" s="38">
        <f>SUM(F19:F21)</f>
        <v>11438.8</v>
      </c>
    </row>
    <row r="23" spans="1:6" ht="48.75" customHeight="1" x14ac:dyDescent="0.3">
      <c r="A23" s="39"/>
      <c r="B23" s="39"/>
      <c r="C23" s="39"/>
      <c r="D23" s="39"/>
      <c r="E23" s="39"/>
      <c r="F23" s="39"/>
    </row>
    <row r="24" spans="1:6" ht="33.75" customHeight="1" x14ac:dyDescent="0.3">
      <c r="A24" s="40"/>
      <c r="B24" s="40"/>
      <c r="C24" s="40"/>
      <c r="D24" s="40"/>
      <c r="E24" s="40"/>
      <c r="F24" s="40"/>
    </row>
    <row r="25" spans="1:6" x14ac:dyDescent="0.3">
      <c r="A25" s="41"/>
      <c r="B25" s="41"/>
      <c r="C25" s="41"/>
      <c r="D25" s="41"/>
      <c r="E25" s="41"/>
      <c r="F25" s="41"/>
    </row>
    <row r="26" spans="1:6" ht="32.25" customHeight="1" x14ac:dyDescent="0.3">
      <c r="A26" s="40"/>
      <c r="B26" s="40"/>
      <c r="C26" s="40"/>
      <c r="D26" s="40"/>
      <c r="E26" s="40"/>
      <c r="F26" s="40"/>
    </row>
    <row r="27" spans="1:6" x14ac:dyDescent="0.3">
      <c r="A27" s="42"/>
      <c r="B27" s="42"/>
      <c r="C27" s="42"/>
      <c r="D27" s="42"/>
      <c r="E27" s="42"/>
      <c r="F27" s="42"/>
    </row>
    <row r="28" spans="1:6" x14ac:dyDescent="0.3">
      <c r="A28" s="43"/>
      <c r="B28" s="43"/>
      <c r="C28" s="43"/>
      <c r="D28" s="43"/>
      <c r="E28" s="43"/>
      <c r="F28" s="43"/>
    </row>
    <row r="29" spans="1:6" x14ac:dyDescent="0.3">
      <c r="A29" s="43"/>
      <c r="B29" s="43"/>
      <c r="C29" s="43"/>
      <c r="D29" s="43"/>
      <c r="E29" s="43"/>
      <c r="F29" s="43"/>
    </row>
    <row r="30" spans="1:6" x14ac:dyDescent="0.3">
      <c r="A30" s="44"/>
      <c r="B30" s="44"/>
      <c r="C30" s="44"/>
      <c r="D30" s="44"/>
      <c r="E30" s="44"/>
      <c r="F30" s="44"/>
    </row>
    <row r="31" spans="1:6" x14ac:dyDescent="0.3">
      <c r="A31" s="42"/>
      <c r="B31" s="42"/>
      <c r="C31" s="42"/>
      <c r="D31" s="42"/>
      <c r="E31" s="42"/>
      <c r="F31" s="42"/>
    </row>
    <row r="32" spans="1:6" x14ac:dyDescent="0.3">
      <c r="A32" s="44"/>
      <c r="B32" s="44"/>
      <c r="C32" s="44"/>
      <c r="D32" s="44"/>
      <c r="E32" s="44"/>
      <c r="F32" s="44"/>
    </row>
    <row r="33" spans="1:6" x14ac:dyDescent="0.3">
      <c r="A33" s="44"/>
      <c r="B33" s="44"/>
      <c r="C33" s="44"/>
      <c r="D33" s="44"/>
      <c r="E33" s="44"/>
      <c r="F33" s="44"/>
    </row>
    <row r="35" spans="1:6" x14ac:dyDescent="0.3">
      <c r="A35" s="45"/>
    </row>
  </sheetData>
  <mergeCells count="23">
    <mergeCell ref="A24:F24"/>
    <mergeCell ref="A25:F25"/>
    <mergeCell ref="A26:F26"/>
    <mergeCell ref="A30:F30"/>
    <mergeCell ref="A32:F32"/>
    <mergeCell ref="A33:F33"/>
    <mergeCell ref="C13:D13"/>
    <mergeCell ref="C14:D14"/>
    <mergeCell ref="A15:D15"/>
    <mergeCell ref="A16:E16"/>
    <mergeCell ref="A17:F17"/>
    <mergeCell ref="A23:F23"/>
    <mergeCell ref="C7:D7"/>
    <mergeCell ref="C8:D8"/>
    <mergeCell ref="C9:D9"/>
    <mergeCell ref="C10:D10"/>
    <mergeCell ref="A11:D11"/>
    <mergeCell ref="C12:D12"/>
    <mergeCell ref="C3:D3"/>
    <mergeCell ref="A4:F4"/>
    <mergeCell ref="C5:D5"/>
    <mergeCell ref="C6:D6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2020-05-13T09:21:22Z</dcterms:created>
  <dcterms:modified xsi:type="dcterms:W3CDTF">2020-05-13T09:24:23Z</dcterms:modified>
</cp:coreProperties>
</file>