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Годовой акт 2020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27" i="1" l="1"/>
  <c r="E25" i="1"/>
  <c r="E21" i="1"/>
  <c r="E20" i="1"/>
  <c r="E18" i="1"/>
  <c r="K15" i="1"/>
  <c r="E15" i="1"/>
  <c r="F11" i="1"/>
  <c r="F10" i="1"/>
  <c r="F9" i="1"/>
  <c r="F8" i="1"/>
  <c r="F7" i="1"/>
  <c r="K6" i="1"/>
  <c r="F6" i="1" s="1"/>
  <c r="F5" i="1"/>
  <c r="F15" i="1" l="1"/>
  <c r="L15" i="1"/>
</calcChain>
</file>

<file path=xl/sharedStrings.xml><?xml version="1.0" encoding="utf-8"?>
<sst xmlns="http://schemas.openxmlformats.org/spreadsheetml/2006/main" count="75" uniqueCount="54">
  <si>
    <t>ГОДОВОЙ АКТ  за 2020 г.</t>
  </si>
  <si>
    <t>приёмки оказанных услуг и  выполненныхх работ по содержанию и текущему ремонту общего имущества в многоквартирном доме № 10 по ул. Кирова, г. Сортавала.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</si>
  <si>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</si>
  <si>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</si>
  <si>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</si>
  <si>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</si>
  <si>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</si>
  <si>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- 2121,6 кв.м)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</si>
  <si>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</si>
  <si>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</si>
  <si>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</si>
  <si>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</si>
  <si>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>руб./ м2</t>
  </si>
  <si>
    <t>Содержание лифтового оборудования: техническое обслуживание, организация системы диспетчерского контроля и обеспечение диспетчерской связи  с кабиной лифта; обеспечение проведения осмотров, технического состояния и ремонт лифта,обеспечение проведения аварийного обслуживания лифта обеспечение проведения технического освидетельствования лифта.</t>
  </si>
  <si>
    <t xml:space="preserve">Уборка лестничных клеток - 211,1 кв.м.                                         </t>
  </si>
  <si>
    <t xml:space="preserve">ежедневно    </t>
  </si>
  <si>
    <t>Содержание придомовой территории 1 класса - 442 кв.м.</t>
  </si>
  <si>
    <t>6 раз в неделю</t>
  </si>
  <si>
    <t>Содержание мусоропровода</t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</si>
  <si>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</si>
  <si>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</si>
  <si>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</si>
  <si>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отопительным сезоном</t>
  </si>
  <si>
    <t xml:space="preserve">Проведение влажной уборки по режиму дезинфекции МОП в порядке, предусмотренным п.11.17 распоряжения Главы РК от 12.03.2020 г. № 127-Р:              </t>
  </si>
  <si>
    <t>в период с 19.05.2020 г. по 31.05.2020 г.;       в период с 01.06.2020 г. по 18.06.2020 г.;       в период с 01.06.2020 г. по 18.06.2020 г.</t>
  </si>
  <si>
    <t xml:space="preserve">925,1 кв.м.              (л/ клетки, стены подъездов)                                              </t>
  </si>
  <si>
    <t>Клиндезин Экстра (средство дезинфицирующее с моющим эффектом)                                  - Маска одноразовая                                          - Резиновые перчатки</t>
  </si>
  <si>
    <t>Итого по содержанию:</t>
  </si>
  <si>
    <t>РЕМОНТ ОБЩЕГО ИМУЩЕСТВА</t>
  </si>
  <si>
    <t xml:space="preserve">Фактический объем выполненных работ </t>
  </si>
  <si>
    <t>Обработка фасада универсальной гидроизоляцией покирпичным стенам кв. № 30 с использованием альпинистского оборудования</t>
  </si>
  <si>
    <t>февраль 2020 г.</t>
  </si>
  <si>
    <t>м2</t>
  </si>
  <si>
    <t>Замена доводчика</t>
  </si>
  <si>
    <t>шт.</t>
  </si>
  <si>
    <t>Установка металлических скамеек на придомовой территории с последующим бетонированием</t>
  </si>
  <si>
    <t>июнь 2020 г.</t>
  </si>
  <si>
    <t>Частичный ремонт рулонного покрытия прпимыкания кровли к парапету над МУП" "ЦРБ № 5"</t>
  </si>
  <si>
    <t>июль 2020 г.</t>
  </si>
  <si>
    <t>кв.м.</t>
  </si>
  <si>
    <t>Поверка прибора учета тепловой энергии (снятие прибора учета, сдача их на поверку в специализированную организацию на поверку, монтаж прибора учета тепловой энергии, сдача прибора учета тепловой энергии ООО "Петербургтеплоэнерго"</t>
  </si>
  <si>
    <t>сентябрь 2020 г.</t>
  </si>
  <si>
    <t>т/у</t>
  </si>
  <si>
    <t>Приобретение контейнера мусорного на колесах (360л)</t>
  </si>
  <si>
    <t>октябрь 2020 г.</t>
  </si>
  <si>
    <t>Ремонт системы ПЗУ в подъезде</t>
  </si>
  <si>
    <t>Масляная окраска входных металлических дверей входа в подъезд</t>
  </si>
  <si>
    <t>ноябрь 2020 г.</t>
  </si>
  <si>
    <t xml:space="preserve">кв.м.  </t>
  </si>
  <si>
    <t>Замена неисправного датчика на движение (7этаж)</t>
  </si>
  <si>
    <t>Итого по ремонту:</t>
  </si>
  <si>
    <t>Заказчик  - Председатель Совета дома № 10/24 по ул. Кирова</t>
  </si>
  <si>
    <t xml:space="preserve">                                                                                        Калинин Юрий Александрович____________________________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</si>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</sst>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1" xfId="0" applyFont="1" applyBorder="1" applyAlignment="1">
      <alignment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2" fontId="0" fillId="2" borderId="0" xfId="0" applyNumberFormat="1" applyFill="1"/>
    <xf numFmtId="0" fontId="2" fillId="0" borderId="1" xfId="0" applyFont="1" applyBorder="1" applyAlignment="1">
      <alignment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distributed" wrapText="1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5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0" fillId="0" borderId="0" xfId="0" applyNumberForma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%20&#1050;&#1080;&#1088;&#1086;&#1074;&#1072;,%201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г."/>
      <sheetName val="февраль 2017г"/>
      <sheetName val="март 2017г."/>
      <sheetName val="апрель 2017г."/>
      <sheetName val="май2017г."/>
      <sheetName val="июнь 2017 г."/>
      <sheetName val="июль 2017 г."/>
      <sheetName val="август 2017г."/>
      <sheetName val="сентябрь 2017 г."/>
      <sheetName val="октябрь 2017г."/>
      <sheetName val="ноябрь 2017г"/>
      <sheetName val="декабрь 2017г."/>
      <sheetName val="Годовой акт за 2017 г."/>
      <sheetName val="сравнение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2018 г."/>
      <sheetName val="годовой акт 2018 г."/>
      <sheetName val="сравнение 2018 г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января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  <sheetName val="Годовой акт 2020 г."/>
      <sheetName val="январь 2021 г."/>
      <sheetName val="февраль 2021 г."/>
      <sheetName val="март 2021 г."/>
      <sheetName val="апрель 2021 г."/>
      <sheetName val="май 2021 г."/>
      <sheetName val="июнь 2021 г."/>
      <sheetName val="июль 2021 г."/>
      <sheetName val="август 2021 г."/>
      <sheetName val="сентябрь 2021 г."/>
      <sheetName val="октябрь 2021 г."/>
      <sheetName val="ноябрь 2021 г."/>
      <sheetName val="декабрь 2021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6">
          <cell r="F16">
            <v>41052.959999999999</v>
          </cell>
        </row>
      </sheetData>
      <sheetData sheetId="55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6">
          <cell r="F16">
            <v>41052.959999999999</v>
          </cell>
        </row>
      </sheetData>
      <sheetData sheetId="56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6">
          <cell r="F16">
            <v>41052.959999999999</v>
          </cell>
        </row>
      </sheetData>
      <sheetData sheetId="57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6">
          <cell r="F16">
            <v>41052.959999999999</v>
          </cell>
        </row>
      </sheetData>
      <sheetData sheetId="58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8">
          <cell r="F18">
            <v>41052.959999999999</v>
          </cell>
        </row>
      </sheetData>
      <sheetData sheetId="59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9">
          <cell r="F19">
            <v>43052.959999999999</v>
          </cell>
        </row>
      </sheetData>
      <sheetData sheetId="60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6">
          <cell r="F16">
            <v>41052.959999999999</v>
          </cell>
        </row>
      </sheetData>
      <sheetData sheetId="61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6">
          <cell r="F16">
            <v>41052.959999999999</v>
          </cell>
        </row>
      </sheetData>
      <sheetData sheetId="62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6">
          <cell r="F16">
            <v>41052.959999999999</v>
          </cell>
        </row>
      </sheetData>
      <sheetData sheetId="63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6">
          <cell r="F16">
            <v>41052.959999999999</v>
          </cell>
        </row>
      </sheetData>
      <sheetData sheetId="64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8">
          <cell r="F18">
            <v>41052.959999999999</v>
          </cell>
        </row>
      </sheetData>
      <sheetData sheetId="65">
        <row r="9">
          <cell r="F9">
            <v>7361.9520000000002</v>
          </cell>
        </row>
        <row r="10">
          <cell r="F10">
            <v>4497.7920000000004</v>
          </cell>
        </row>
        <row r="11">
          <cell r="F11">
            <v>12856.895999999999</v>
          </cell>
        </row>
        <row r="12">
          <cell r="F12">
            <v>9483.5519999999997</v>
          </cell>
        </row>
        <row r="13">
          <cell r="F13">
            <v>4391.7119999999995</v>
          </cell>
        </row>
        <row r="14">
          <cell r="F14">
            <v>2312.5439999999999</v>
          </cell>
        </row>
        <row r="15">
          <cell r="F15">
            <v>148.512</v>
          </cell>
        </row>
        <row r="16">
          <cell r="F16">
            <v>41052.959999999999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22" workbookViewId="0">
      <selection sqref="A1:I31"/>
    </sheetView>
  </sheetViews>
  <sheetFormatPr defaultRowHeight="14.4" x14ac:dyDescent="0.3"/>
  <cols>
    <col min="1" max="1" width="26.88671875" customWidth="1"/>
    <col min="2" max="2" width="14.6640625" customWidth="1"/>
    <col min="3" max="3" width="9.109375" customWidth="1"/>
    <col min="4" max="4" width="7.88671875" customWidth="1"/>
    <col min="5" max="5" width="14.6640625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44140625" bestFit="1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26.4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2" ht="110.4" x14ac:dyDescent="0.3">
      <c r="A3" s="3" t="s">
        <v>2</v>
      </c>
      <c r="B3" s="3" t="s">
        <v>3</v>
      </c>
      <c r="C3" s="4" t="s">
        <v>4</v>
      </c>
      <c r="D3" s="5"/>
      <c r="E3" s="3" t="s">
        <v>5</v>
      </c>
      <c r="F3" s="3" t="s">
        <v>6</v>
      </c>
    </row>
    <row r="4" spans="1:12" x14ac:dyDescent="0.3">
      <c r="A4" s="6" t="s">
        <v>7</v>
      </c>
      <c r="B4" s="7"/>
      <c r="C4" s="7"/>
      <c r="D4" s="7"/>
      <c r="E4" s="7"/>
      <c r="F4" s="8"/>
    </row>
    <row r="5" spans="1:12" ht="129.6" x14ac:dyDescent="0.3">
      <c r="A5" s="9" t="s">
        <v>8</v>
      </c>
      <c r="B5" s="10" t="s">
        <v>9</v>
      </c>
      <c r="C5" s="11" t="s">
        <v>10</v>
      </c>
      <c r="D5" s="12"/>
      <c r="E5" s="13">
        <v>3.47</v>
      </c>
      <c r="F5" s="14">
        <f>'[1]января 2020 г.'!F9+'[1]февраль 2020 г.'!F9+'[1]март 2020 г.'!F9+'[1]апрель 2020 г.'!F9+'[1]май 2020 г.'!F9+'[1]июнь 2020 г.'!F9+'[1]июль 2020 г.'!F9+'[1]август 2020 г.'!F9+'[1]сентябрь 2020 г.'!F9+'[1]октябрь 2020 г.'!F9+'[1]ноябрь 2020 г.'!F9+'[1]декабрь 2020 г.'!F9</f>
        <v>88343.424000000014</v>
      </c>
      <c r="K5" s="15"/>
    </row>
    <row r="6" spans="1:12" ht="28.8" x14ac:dyDescent="0.3">
      <c r="A6" s="16" t="s">
        <v>11</v>
      </c>
      <c r="B6" s="10" t="s">
        <v>9</v>
      </c>
      <c r="C6" s="11" t="s">
        <v>12</v>
      </c>
      <c r="D6" s="12"/>
      <c r="E6" s="17">
        <v>2.12</v>
      </c>
      <c r="F6" s="18">
        <f>K6</f>
        <v>53973.504000000008</v>
      </c>
      <c r="K6" s="19">
        <f>'[1]января 2020 г.'!F10+'[1]февраль 2020 г.'!F10+'[1]март 2020 г.'!F10+'[1]апрель 2020 г.'!F10+'[1]май 2020 г.'!F10+'[1]июнь 2020 г.'!F10+'[1]июль 2020 г.'!F10+'[1]август 2020 г.'!F10+'[1]сентябрь 2020 г.'!F10+'[1]октябрь 2020 г.'!F10+'[1]ноябрь 2020 г.'!F10+'[1]декабрь 2020 г.'!F10</f>
        <v>53973.504000000008</v>
      </c>
    </row>
    <row r="7" spans="1:12" ht="193.2" customHeight="1" x14ac:dyDescent="0.3">
      <c r="A7" s="20" t="s">
        <v>13</v>
      </c>
      <c r="B7" s="10" t="s">
        <v>9</v>
      </c>
      <c r="C7" s="11" t="s">
        <v>10</v>
      </c>
      <c r="D7" s="12"/>
      <c r="E7" s="17">
        <v>6.06</v>
      </c>
      <c r="F7" s="21">
        <f>'[1]января 2020 г.'!F11+'[1]февраль 2020 г.'!F11+'[1]март 2020 г.'!F11+'[1]апрель 2020 г.'!F11+'[1]май 2020 г.'!F11+'[1]июнь 2020 г.'!F11+'[1]июль 2020 г.'!F11+'[1]август 2020 г.'!F11+'[1]сентябрь 2020 г.'!F11+'[1]октябрь 2020 г.'!F11+'[1]ноябрь 2020 г.'!F11+'[1]декабрь 2020 г.'!F11</f>
        <v>154282.75199999998</v>
      </c>
    </row>
    <row r="8" spans="1:12" ht="28.8" x14ac:dyDescent="0.3">
      <c r="A8" s="16" t="s">
        <v>14</v>
      </c>
      <c r="B8" s="10" t="s">
        <v>15</v>
      </c>
      <c r="C8" s="11" t="s">
        <v>10</v>
      </c>
      <c r="D8" s="12"/>
      <c r="E8" s="22">
        <v>4.47</v>
      </c>
      <c r="F8" s="23">
        <f>'[1]января 2020 г.'!F12+'[1]февраль 2020 г.'!F12+'[1]март 2020 г.'!F12+'[1]апрель 2020 г.'!F12+'[1]май 2020 г.'!F12+'[1]июнь 2020 г.'!F12+'[1]июль 2020 г.'!F12+'[1]август 2020 г.'!F12+'[1]сентябрь 2020 г.'!F12+'[1]октябрь 2020 г.'!F12+'[1]ноябрь 2020 г.'!F12+'[1]декабрь 2020 г.'!F12</f>
        <v>113802.62399999997</v>
      </c>
    </row>
    <row r="9" spans="1:12" ht="43.2" x14ac:dyDescent="0.3">
      <c r="A9" s="24" t="s">
        <v>16</v>
      </c>
      <c r="B9" s="24" t="s">
        <v>17</v>
      </c>
      <c r="C9" s="25" t="s">
        <v>10</v>
      </c>
      <c r="D9" s="26"/>
      <c r="E9" s="27">
        <v>2.0699999999999998</v>
      </c>
      <c r="F9" s="27">
        <f>'[1]января 2020 г.'!F13+'[1]февраль 2020 г.'!F13+'[1]март 2020 г.'!F13+'[1]апрель 2020 г.'!F13+'[1]май 2020 г.'!F13+'[1]июнь 2020 г.'!F13+'[1]июль 2020 г.'!F13+'[1]август 2020 г.'!F13+'[1]сентябрь 2020 г.'!F13+'[1]октябрь 2020 г.'!F13+'[1]ноябрь 2020 г.'!F13+'[1]декабрь 2020 г.'!F13</f>
        <v>52700.543999999994</v>
      </c>
    </row>
    <row r="10" spans="1:12" ht="16.2" x14ac:dyDescent="0.3">
      <c r="A10" s="16" t="s">
        <v>18</v>
      </c>
      <c r="B10" s="28" t="s">
        <v>9</v>
      </c>
      <c r="C10" s="11" t="s">
        <v>10</v>
      </c>
      <c r="D10" s="12"/>
      <c r="E10" s="29">
        <v>1.0900000000000001</v>
      </c>
      <c r="F10" s="30">
        <f>'[1]января 2020 г.'!F14+'[1]февраль 2020 г.'!F14+'[1]март 2020 г.'!F14+'[1]апрель 2020 г.'!F14+'[1]май 2020 г.'!F14+'[1]июнь 2020 г.'!F14+'[1]июль 2020 г.'!F14+'[1]август 2020 г.'!F14+'[1]сентябрь 2020 г.'!F14+'[1]октябрь 2020 г.'!F14+'[1]ноябрь 2020 г.'!F14+'[1]декабрь 2020 г.'!F14</f>
        <v>27750.528000000006</v>
      </c>
    </row>
    <row r="11" spans="1:12" ht="28.8" x14ac:dyDescent="0.3">
      <c r="A11" s="9" t="s">
        <v>19</v>
      </c>
      <c r="B11" s="31" t="s">
        <v>20</v>
      </c>
      <c r="C11" s="11" t="s">
        <v>10</v>
      </c>
      <c r="D11" s="12"/>
      <c r="E11" s="32">
        <v>7.0000000000000007E-2</v>
      </c>
      <c r="F11" s="14">
        <f>'[1]января 2020 г.'!F15+'[1]февраль 2020 г.'!F15+'[1]март 2020 г.'!F15+'[1]апрель 2020 г.'!F15+'[1]май 2020 г.'!F15+'[1]июнь 2020 г.'!F15+'[1]июль 2020 г.'!F15+'[1]август 2020 г.'!F15+'[1]сентябрь 2020 г.'!F15+'[1]октябрь 2020 г.'!F15+'[1]ноябрь 2020 г.'!F15+'[1]декабрь 2020 г.'!F15</f>
        <v>1782.1439999999996</v>
      </c>
    </row>
    <row r="12" spans="1:12" ht="43.2" x14ac:dyDescent="0.3">
      <c r="A12" s="16" t="s">
        <v>21</v>
      </c>
      <c r="B12" s="33" t="s">
        <v>22</v>
      </c>
      <c r="C12" s="34" t="s">
        <v>12</v>
      </c>
      <c r="D12" s="34"/>
      <c r="E12" s="13">
        <v>0.08</v>
      </c>
      <c r="F12" s="30">
        <v>2000</v>
      </c>
    </row>
    <row r="13" spans="1:12" ht="71.400000000000006" customHeight="1" x14ac:dyDescent="0.3">
      <c r="A13" s="35" t="s">
        <v>23</v>
      </c>
      <c r="B13" s="36" t="s">
        <v>24</v>
      </c>
      <c r="C13" s="37" t="s">
        <v>25</v>
      </c>
      <c r="D13" s="38"/>
      <c r="E13" s="39">
        <v>0</v>
      </c>
      <c r="F13" s="40">
        <v>0</v>
      </c>
    </row>
    <row r="14" spans="1:12" ht="72" x14ac:dyDescent="0.3">
      <c r="A14" s="41" t="s">
        <v>26</v>
      </c>
      <c r="B14" s="42"/>
      <c r="C14" s="43"/>
      <c r="D14" s="44"/>
      <c r="E14" s="45"/>
      <c r="F14" s="46"/>
    </row>
    <row r="15" spans="1:12" x14ac:dyDescent="0.3">
      <c r="A15" s="47" t="s">
        <v>27</v>
      </c>
      <c r="B15" s="48"/>
      <c r="C15" s="48"/>
      <c r="D15" s="49"/>
      <c r="E15" s="50">
        <f>SUM(E5:E14)</f>
        <v>19.429999999999996</v>
      </c>
      <c r="F15" s="51">
        <f>SUM(F5:F12)</f>
        <v>494635.5199999999</v>
      </c>
      <c r="K15" s="15">
        <f>'[1]января 2020 г.'!F16+'[1]февраль 2020 г.'!F16+'[1]март 2020 г.'!F16+'[1]апрель 2020 г.'!F16+'[1]май 2020 г.'!F18+'[1]июнь 2020 г.'!F19+'[1]июль 2020 г.'!F16+'[1]август 2020 г.'!F16+'[1]сентябрь 2020 г.'!F16+'[1]октябрь 2020 г.'!F16+'[1]ноябрь 2020 г.'!F18+'[1]декабрь 2020 г.'!F16</f>
        <v>494635.52000000008</v>
      </c>
      <c r="L15" s="15">
        <f>K15-F15</f>
        <v>0</v>
      </c>
    </row>
    <row r="16" spans="1:12" x14ac:dyDescent="0.3">
      <c r="A16" s="52" t="s">
        <v>28</v>
      </c>
      <c r="B16" s="52"/>
      <c r="C16" s="52"/>
      <c r="D16" s="52"/>
      <c r="E16" s="52"/>
      <c r="F16" s="52"/>
    </row>
    <row r="17" spans="1:11" ht="108.75" customHeight="1" x14ac:dyDescent="0.3">
      <c r="A17" s="3" t="s">
        <v>2</v>
      </c>
      <c r="B17" s="3" t="s">
        <v>3</v>
      </c>
      <c r="C17" s="28" t="s">
        <v>4</v>
      </c>
      <c r="D17" s="53" t="s">
        <v>29</v>
      </c>
      <c r="E17" s="3" t="s">
        <v>5</v>
      </c>
      <c r="F17" s="3" t="s">
        <v>6</v>
      </c>
      <c r="K17" s="15"/>
    </row>
    <row r="18" spans="1:11" ht="101.4" customHeight="1" x14ac:dyDescent="0.3">
      <c r="A18" s="54" t="s">
        <v>30</v>
      </c>
      <c r="B18" s="28" t="s">
        <v>31</v>
      </c>
      <c r="C18" s="28" t="s">
        <v>32</v>
      </c>
      <c r="D18" s="55">
        <v>21.4</v>
      </c>
      <c r="E18" s="56">
        <f>F18/D18</f>
        <v>527.99065420560748</v>
      </c>
      <c r="F18" s="57">
        <v>11299</v>
      </c>
      <c r="K18" s="15"/>
    </row>
    <row r="19" spans="1:11" ht="19.2" customHeight="1" x14ac:dyDescent="0.3">
      <c r="A19" s="58" t="s">
        <v>33</v>
      </c>
      <c r="B19" s="28" t="s">
        <v>31</v>
      </c>
      <c r="C19" s="28" t="s">
        <v>34</v>
      </c>
      <c r="D19" s="55">
        <v>1</v>
      </c>
      <c r="E19" s="56">
        <v>2921</v>
      </c>
      <c r="F19" s="57">
        <v>2921</v>
      </c>
      <c r="K19" s="15"/>
    </row>
    <row r="20" spans="1:11" ht="54.6" customHeight="1" x14ac:dyDescent="0.3">
      <c r="A20" s="58" t="s">
        <v>35</v>
      </c>
      <c r="B20" s="28" t="s">
        <v>36</v>
      </c>
      <c r="C20" s="28" t="s">
        <v>34</v>
      </c>
      <c r="D20" s="55">
        <v>2</v>
      </c>
      <c r="E20" s="56">
        <f>F20/D20</f>
        <v>1099.5</v>
      </c>
      <c r="F20" s="57">
        <v>2199</v>
      </c>
      <c r="K20" s="15"/>
    </row>
    <row r="21" spans="1:11" ht="60.6" customHeight="1" x14ac:dyDescent="0.3">
      <c r="A21" s="58" t="s">
        <v>37</v>
      </c>
      <c r="B21" s="28" t="s">
        <v>38</v>
      </c>
      <c r="C21" s="28" t="s">
        <v>39</v>
      </c>
      <c r="D21" s="55">
        <v>5</v>
      </c>
      <c r="E21" s="56">
        <f>F21/D21</f>
        <v>371.4</v>
      </c>
      <c r="F21" s="57">
        <v>1857</v>
      </c>
      <c r="K21" s="15"/>
    </row>
    <row r="22" spans="1:11" ht="160.80000000000001" customHeight="1" x14ac:dyDescent="0.3">
      <c r="A22" s="58" t="s">
        <v>40</v>
      </c>
      <c r="B22" s="28" t="s">
        <v>41</v>
      </c>
      <c r="C22" s="28" t="s">
        <v>42</v>
      </c>
      <c r="D22" s="55">
        <v>1</v>
      </c>
      <c r="E22" s="56">
        <v>12822</v>
      </c>
      <c r="F22" s="57">
        <v>12822</v>
      </c>
      <c r="K22" s="15"/>
    </row>
    <row r="23" spans="1:11" ht="31.2" customHeight="1" x14ac:dyDescent="0.3">
      <c r="A23" s="58" t="s">
        <v>43</v>
      </c>
      <c r="B23" s="59" t="s">
        <v>44</v>
      </c>
      <c r="C23" s="28" t="s">
        <v>34</v>
      </c>
      <c r="D23" s="55">
        <v>1</v>
      </c>
      <c r="E23" s="56">
        <v>7535</v>
      </c>
      <c r="F23" s="57">
        <v>7535</v>
      </c>
      <c r="K23" s="15"/>
    </row>
    <row r="24" spans="1:11" ht="30.6" customHeight="1" x14ac:dyDescent="0.3">
      <c r="A24" s="58" t="s">
        <v>45</v>
      </c>
      <c r="B24" s="59" t="s">
        <v>44</v>
      </c>
      <c r="C24" s="28" t="s">
        <v>34</v>
      </c>
      <c r="D24" s="55">
        <v>1</v>
      </c>
      <c r="E24" s="56">
        <v>440</v>
      </c>
      <c r="F24" s="57">
        <v>440</v>
      </c>
      <c r="K24" s="15"/>
    </row>
    <row r="25" spans="1:11" ht="42.75" customHeight="1" x14ac:dyDescent="0.3">
      <c r="A25" s="58" t="s">
        <v>46</v>
      </c>
      <c r="B25" s="28" t="s">
        <v>47</v>
      </c>
      <c r="C25" s="28" t="s">
        <v>48</v>
      </c>
      <c r="D25" s="55">
        <v>10.853999999999999</v>
      </c>
      <c r="E25" s="56">
        <f>F25/D25</f>
        <v>155.79509858116825</v>
      </c>
      <c r="F25" s="57">
        <v>1691</v>
      </c>
      <c r="K25" s="15"/>
    </row>
    <row r="26" spans="1:11" ht="27" customHeight="1" x14ac:dyDescent="0.3">
      <c r="A26" s="58" t="s">
        <v>49</v>
      </c>
      <c r="B26" s="28" t="s">
        <v>47</v>
      </c>
      <c r="C26" s="28" t="s">
        <v>34</v>
      </c>
      <c r="D26" s="55">
        <v>1</v>
      </c>
      <c r="E26" s="56">
        <v>1618</v>
      </c>
      <c r="F26" s="57">
        <v>1618</v>
      </c>
      <c r="K26" s="15"/>
    </row>
    <row r="27" spans="1:11" x14ac:dyDescent="0.3">
      <c r="A27" s="54" t="s">
        <v>50</v>
      </c>
      <c r="B27" s="33"/>
      <c r="C27" s="33"/>
      <c r="D27" s="33"/>
      <c r="E27" s="60"/>
      <c r="F27" s="61">
        <f>SUM(F18:F26)</f>
        <v>42382</v>
      </c>
    </row>
    <row r="28" spans="1:11" x14ac:dyDescent="0.3">
      <c r="F28" s="62"/>
    </row>
    <row r="29" spans="1:11" x14ac:dyDescent="0.3">
      <c r="A29" s="63" t="s">
        <v>51</v>
      </c>
      <c r="B29" s="63"/>
      <c r="C29" s="63"/>
      <c r="D29" s="63"/>
      <c r="E29" s="63"/>
      <c r="F29" s="63"/>
    </row>
    <row r="30" spans="1:11" x14ac:dyDescent="0.3">
      <c r="A30" s="63" t="s">
        <v>52</v>
      </c>
      <c r="B30" s="63"/>
      <c r="C30" s="63"/>
      <c r="D30" s="63"/>
      <c r="E30" s="63"/>
      <c r="F30" s="63"/>
    </row>
    <row r="32" spans="1:11" x14ac:dyDescent="0.3">
      <c r="A32" t="s">
        <v>53</v>
      </c>
    </row>
  </sheetData>
  <mergeCells count="20">
    <mergeCell ref="A29:F29"/>
    <mergeCell ref="A30:F30"/>
    <mergeCell ref="B13:B14"/>
    <mergeCell ref="C13:D14"/>
    <mergeCell ref="E13:E14"/>
    <mergeCell ref="F13:F14"/>
    <mergeCell ref="A15:D15"/>
    <mergeCell ref="A16:F16"/>
    <mergeCell ref="C7:D7"/>
    <mergeCell ref="C8:D8"/>
    <mergeCell ref="C9:D9"/>
    <mergeCell ref="C10:D10"/>
    <mergeCell ref="C11:D11"/>
    <mergeCell ref="C12:D12"/>
    <mergeCell ref="A1:I1"/>
    <mergeCell ref="A2:I2"/>
    <mergeCell ref="C3:D3"/>
    <mergeCell ref="A4:F4"/>
    <mergeCell ref="C5:D5"/>
    <mergeCell ref="C6:D6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акт 2020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2021-04-02T06:51:10Z</dcterms:created>
  <dcterms:modified xsi:type="dcterms:W3CDTF">2021-04-02T06:51:43Z</dcterms:modified>
</cp:coreProperties>
</file>