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22980" windowHeight="9288"/>
  </bookViews>
  <sheets>
    <sheet name="202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67" i="1" l="1"/>
  <c r="F67" i="1"/>
  <c r="E66" i="1"/>
  <c r="E65" i="1"/>
  <c r="E64" i="1"/>
  <c r="E63" i="1"/>
  <c r="E62" i="1"/>
  <c r="E61" i="1"/>
  <c r="E60" i="1"/>
  <c r="E59" i="1"/>
  <c r="E58" i="1"/>
  <c r="E57" i="1"/>
  <c r="E56" i="1"/>
  <c r="L53" i="1"/>
  <c r="F47" i="1"/>
  <c r="F14" i="1"/>
  <c r="F13" i="1"/>
  <c r="F12" i="1"/>
  <c r="F7" i="1"/>
  <c r="F6" i="1"/>
  <c r="F53" i="1" s="1"/>
</calcChain>
</file>

<file path=xl/sharedStrings.xml><?xml version="1.0" encoding="utf-8"?>
<sst xmlns="http://schemas.openxmlformats.org/spreadsheetml/2006/main" count="137" uniqueCount="108">
  <si>
    <t xml:space="preserve">ГОДОВОЙ  АКТ  </t>
  </si>
  <si>
    <t>приёмки оказанных услуг и  выполненных работ по содержанию и текущему ремонту общего имущества в многоквартирном доме № 7 по ул. Дружбы народов</t>
  </si>
  <si>
    <t>за период  с 01.01.2025г.  по  31.12.2025г.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</si>
  <si>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</si>
  <si>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</si>
  <si>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</si>
  <si>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</si>
  <si>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</si>
  <si>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- 3357,8 кв.м.)</t>
  </si>
  <si>
    <t xml:space="preserve">Уборка лестничных клеток - 276,2 кв.м.                                         </t>
  </si>
  <si>
    <t xml:space="preserve">ежедневно    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</si>
  <si>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</si>
  <si>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 xml:space="preserve">с 01.01.2025г.-30.06.2025г. - </t>
    </r>
    <r>
      <rPr>
        <b/>
        <sz val="11"/>
        <color theme="1"/>
        <rFont val="Calibri"/>
        <family val="2"/>
        <charset val="204"/>
        <scheme val="minor"/>
      </rPr>
      <t xml:space="preserve">3,48 </t>
    </r>
    <r>
      <rPr>
        <sz val="11"/>
        <color theme="1"/>
        <rFont val="Calibri"/>
        <family val="2"/>
        <charset val="204"/>
        <scheme val="minor"/>
      </rPr>
      <t xml:space="preserve">                   с 01.07.2025г.-31.12.2025г </t>
    </r>
    <r>
      <rPr>
        <b/>
        <sz val="11"/>
        <color theme="1"/>
        <rFont val="Calibri"/>
        <family val="2"/>
        <charset val="204"/>
        <scheme val="minor"/>
      </rPr>
      <t>3,86</t>
    </r>
  </si>
  <si>
    <t>с 01.07.2025г  - 18,48</t>
  </si>
  <si>
    <t>Содержание придомовой территории 1 класса - 649 кв.м., газоны 1650 кв.м.</t>
  </si>
  <si>
    <t>6 раз в неделю</t>
  </si>
  <si>
    <r>
      <t xml:space="preserve">с 01.01.2025г.-30.06.2025г. - </t>
    </r>
    <r>
      <rPr>
        <b/>
        <sz val="11"/>
        <color theme="1"/>
        <rFont val="Calibri"/>
        <family val="2"/>
        <charset val="204"/>
        <scheme val="minor"/>
      </rPr>
      <t xml:space="preserve">5,40   </t>
    </r>
    <r>
      <rPr>
        <sz val="11"/>
        <color theme="1"/>
        <rFont val="Calibri"/>
        <family val="2"/>
        <charset val="204"/>
        <scheme val="minor"/>
      </rPr>
      <t xml:space="preserve">                 с 01.07.2025г.-31.12.2025г </t>
    </r>
    <r>
      <rPr>
        <b/>
        <sz val="11"/>
        <color theme="1"/>
        <rFont val="Calibri"/>
        <family val="2"/>
        <charset val="204"/>
        <scheme val="minor"/>
      </rPr>
      <t>5,94</t>
    </r>
  </si>
  <si>
    <t>в том числе:</t>
  </si>
  <si>
    <t>Выкашивание газонов придомомовой территории на 1-й раз - 04.06.2025г.</t>
  </si>
  <si>
    <t>Выкашивание газонов придомомовой территории на 2-й раз - 10.07.2025г.</t>
  </si>
  <si>
    <t>Выкашивание газонов придомомовой территории на 3-й раз - 28.08.2025г.</t>
  </si>
  <si>
    <t>Абонентская плата за систему видеонаблюдения</t>
  </si>
  <si>
    <t>ежедневно</t>
  </si>
  <si>
    <t>руб./ м2</t>
  </si>
  <si>
    <t>Дератизация подвального помещения</t>
  </si>
  <si>
    <t>ежемесячно</t>
  </si>
  <si>
    <r>
      <t xml:space="preserve">с 01.01.2025г.-30.06.2025г. - </t>
    </r>
    <r>
      <rPr>
        <b/>
        <sz val="11"/>
        <color theme="1"/>
        <rFont val="Calibri"/>
        <family val="2"/>
        <charset val="204"/>
        <scheme val="minor"/>
      </rPr>
      <t xml:space="preserve">0,17    </t>
    </r>
    <r>
      <rPr>
        <sz val="11"/>
        <color theme="1"/>
        <rFont val="Calibri"/>
        <family val="2"/>
        <charset val="204"/>
        <scheme val="minor"/>
      </rPr>
      <t xml:space="preserve">                с 01.07.2025г.-31.12.2025г </t>
    </r>
    <r>
      <rPr>
        <b/>
        <sz val="11"/>
        <color theme="1"/>
        <rFont val="Calibri"/>
        <family val="2"/>
        <charset val="204"/>
        <scheme val="minor"/>
      </rPr>
      <t>0,18</t>
    </r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</si>
  <si>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</si>
  <si>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r>
      <t xml:space="preserve">с 01.01.2025г.-30.06.2025г. - </t>
    </r>
    <r>
      <rPr>
        <b/>
        <sz val="11"/>
        <color theme="1"/>
        <rFont val="Calibri"/>
        <family val="2"/>
        <charset val="204"/>
        <scheme val="minor"/>
      </rPr>
      <t xml:space="preserve">4,50 </t>
    </r>
    <r>
      <rPr>
        <sz val="11"/>
        <color theme="1"/>
        <rFont val="Calibri"/>
        <family val="2"/>
        <charset val="204"/>
        <scheme val="minor"/>
      </rPr>
      <t xml:space="preserve">                    с 01.07.2025г.-31.12.2025г </t>
    </r>
    <r>
      <rPr>
        <b/>
        <sz val="11"/>
        <color theme="1"/>
        <rFont val="Calibri"/>
        <family val="2"/>
        <charset val="204"/>
        <scheme val="minor"/>
      </rPr>
      <t>4,95</t>
    </r>
  </si>
  <si>
    <t>Снятие показаний ОДПУ ХВС - 10.01.2025г.; 10.02.2025г.; 10.03.2025г.; 11.04.2025г.; 12.05.2025г.; 11.06.2025г.; 11.07.2025г.; 11.08.2025г.; 11.09.2025г.; 10.10.2025г.; 11.11.2025г.; 11.12.2025г.</t>
  </si>
  <si>
    <t>Замена крана шарового 1/2 на стояке ХВС в подвальном помещении подъезда № 4 - 15.01.2025г.</t>
  </si>
  <si>
    <t>Снятие показаний ОДПУ ТЭ - 21.01.2025г.; 19.02.2025г.; 20.03.2025г.; 21.04.2025г.; 21.05.2025г.; 20.10.2025г.; 20.11.2025г.; 22.12.2025г.</t>
  </si>
  <si>
    <t>Снятие показаний ОДПУ ЭЭ - 22.01.2025г.; 24.02.2025г.; 24.03.2025г.; 23.04.2025г.; 23.05.2025г.; 24.06.2025г.; 24.07.2025г.; 22.08.2025г.; 23.09.2025г.; 23.10.2025г.; 24.11.2025г.; 24.12.2025г.</t>
  </si>
  <si>
    <t>Снятие показаний  ИПУ ЭЭ - 22.01.2025г.; 24.02.2025г.; 24.03.2025г.; 23.04.2025г.; 23.05.2025г.; 24.06.2025г.; 24.07.2025г.; 22.08.2025г.; 23.09.2025г.; 23.10.2025г.; 24.11.2025г.; 24.12.2025г.</t>
  </si>
  <si>
    <t>Осмотр рулонной кровли - 27.01.2025г.; 27.02.2025г.; 27.03.2025г.; 25.04.2025г.; 26.05.2025г.; 25.06.2025г.; 25.07.2025г.; 25.08.2025г.; 25.09.2025г.; 27.10.2025г.; 25.11.2025г.; 25.12.2025г.</t>
  </si>
  <si>
    <t>Осмотр состояния плотности притворов входных дверей, самозакрывающихся устройств (доводчики, пружины), ограничителей хода дверей (остановы) - 27.01.2025г. 27.02.2025г.; 27.03.2025г.; 25.04.2025г.; 26.05.2025г.; 25.06.2025г.; 25.07.2025г.; 25.08.2025г.; 25.09.2025г.; 27.10.2025г.; 25.11.2025г.; 25.12.2025г.</t>
  </si>
  <si>
    <t>Осмотр подвальных помещений, слуховых окон, приямков, наличие запирающих устройств - 27.01.2025г. 27.02.2025г.; 27.03.2025г.; 25.04.2025г.; 26.05.2025г.; 25.06.2025г.; 25.07.2025г.; 25.08.2025г.; 25.09.2025г.; 27.10.2025г.; 25.11.2025г.; 25.12.2025г.</t>
  </si>
  <si>
    <t>Осмотр оконных и дверных заполнений помещений, относящихся к общему имуществу в многоквартирном доме - 27.01.2025г.; 27.02.2025г.; 27.03.2025г.; 25.04.2025г.; 26.05.2025г.; 25.06.2025г.; 25.07.2025г.; 25.08.2025г.; 25.09.2025г.; 27.10.2025г.; 25.11.2025г.; 25.12.2025г.</t>
  </si>
  <si>
    <t xml:space="preserve">Профилактическая прочистка и промывка трубопроводов системы канализации МКД,  разъяснение потребителям о необходимости  соблюдения правил пользования водопроводом и канализацией     29.01.2025г.; 17.03.2025г.; 15.10.2025г.; </t>
  </si>
  <si>
    <t>Предоставление доступа в ИТП МКД сотрудникам ООО "Петербургтеплоэнерго" - 13.02.2025г.</t>
  </si>
  <si>
    <t>Замена эл.лампочек в подвальном помещении - 31.03.2025г.</t>
  </si>
  <si>
    <t>Прочистка канализации диам. 100мм в подвальном помещении№ 1; выпуск из МКД - 08.04.2025г.</t>
  </si>
  <si>
    <t>Размещение  на информационных стендах в подъезде годового отчета за 2023г. по содержанию и ремонту общего имущества в МКД. Информация о состоянии лицевого счета за период с 01.01.2024г по 31.12.2024г -21.04.2025г</t>
  </si>
  <si>
    <t>Размещение информации на стендах в подъездах проведении Всероссийского субботника - 24.04.2025г.</t>
  </si>
  <si>
    <t>Осмотр подвальных помещений на наличие утечек системы теплоснабжения - 24.04.2025г.</t>
  </si>
  <si>
    <t>Осмотр кв. № 23 на наличие постороннего шума - 28.04.2025г.</t>
  </si>
  <si>
    <t>Осмотр эл. щита 2-го этажа подъезда № 2, отключение кв. № 26 от эл. питания - 29.04.2025г.</t>
  </si>
  <si>
    <t>Закрытие системы теплоснабжения в доме, в связи с окончением отопительного сезона 2024-2025г. - 20.05.2025г</t>
  </si>
  <si>
    <t>Открытие подвальных окон для проветривания на летний период -28.05.2025г</t>
  </si>
  <si>
    <t>Замена эл. лампочек в ИТП - 04.06.2025г</t>
  </si>
  <si>
    <t>Промазка кровельным герметиком трубы для слаботочных проводов в подъезде № 2 (5 этаж) - 25.06.2025г</t>
  </si>
  <si>
    <t>Осмотр стояка ХВС на наличие утечек, конденсата в кв. № 23 - 15.07.2025</t>
  </si>
  <si>
    <t>Осмотр кв. № 41 после залития из кв. № 44 - 16.07.2025г</t>
  </si>
  <si>
    <t>Осмотр внутриквартирной системы ХВС в кв. № 56 - 11.08.2025г.</t>
  </si>
  <si>
    <t>Размещение на информационных досках в подъездах Протоколда № 1 от 09.06.2025г. Очередного общего годового собрания собственников помещений в МКД - 15.08.2025г</t>
  </si>
  <si>
    <t>Открытие системы теплоснабжения в доме,  начало отопительного сезона 2025-2026гг - 30.09.2025г.</t>
  </si>
  <si>
    <t>Устранение небаланса масс (промывка ПРЭМов) в УУТЭ - 21.10.2025г</t>
  </si>
  <si>
    <t>Осмотр колодцев дворовой сети, работы канализационных выпусков, заявка передана в ООО "Карелводоканал" - 27.11.2025г</t>
  </si>
  <si>
    <t>Осмотр УУТЭ, снятие текущих показаний прибора учета тепловой энергии в ТУ  - 27.11.2025г</t>
  </si>
  <si>
    <t>Размещение уведомления о запрете размещать личные вещи,  велосипеды, коляски и др. на лестничных клетках в подъезде № 1 - 02.12.2025г</t>
  </si>
  <si>
    <t>Аварийно-диспетчерская служба</t>
  </si>
  <si>
    <r>
      <t xml:space="preserve">с 01.01.2025г.-30.06.2025г. - </t>
    </r>
    <r>
      <rPr>
        <b/>
        <sz val="11"/>
        <color theme="1"/>
        <rFont val="Calibri"/>
        <family val="2"/>
        <charset val="204"/>
        <scheme val="minor"/>
      </rPr>
      <t xml:space="preserve">3,00 </t>
    </r>
    <r>
      <rPr>
        <sz val="11"/>
        <color theme="1"/>
        <rFont val="Calibri"/>
        <family val="2"/>
        <charset val="204"/>
        <scheme val="minor"/>
      </rPr>
      <t xml:space="preserve">                    с 01.07.2025г.-31.12.2025г </t>
    </r>
    <r>
      <rPr>
        <b/>
        <sz val="11"/>
        <color theme="1"/>
        <rFont val="Calibri"/>
        <family val="2"/>
        <charset val="204"/>
        <scheme val="minor"/>
      </rPr>
      <t>3,30</t>
    </r>
  </si>
  <si>
    <t>Осмотр системы центрального отопления в помещениях: чердачных и подвальных на наличие утечек по требованию ООО "Петербургтеплоэнерго" -  08.02.2025г.</t>
  </si>
  <si>
    <t>Вызов сантехника, неисправность унитаза  в кв. № 18 - 31.08.2025г.</t>
  </si>
  <si>
    <t>Перекрытие, открытие системы отопления в доме, по требованию ООО "Петербургтеплоэнерго" для проведения ремонтных работ - 04.10.2025г.</t>
  </si>
  <si>
    <t>ИСКЛЮЧИТЬ с 01.01.2025г   услуги  ООО "Ситилинк"</t>
  </si>
  <si>
    <t>Промывка и опрессовка системы отопления (03.06.2025г)</t>
  </si>
  <si>
    <t>1 раз перед началом отопительного сезона</t>
  </si>
  <si>
    <t>Итого по содержанию:</t>
  </si>
  <si>
    <t>РЕМОНТ ОБЩЕГО ИМУЩЕСТВА</t>
  </si>
  <si>
    <t xml:space="preserve">Фактический объем выполненных работ </t>
  </si>
  <si>
    <t xml:space="preserve">                                                          </t>
  </si>
  <si>
    <t>Ремонт скамеек (замена деревянных элементов, масляная окраска) на придомовой территории</t>
  </si>
  <si>
    <t>май 2025г</t>
  </si>
  <si>
    <t>шт</t>
  </si>
  <si>
    <t xml:space="preserve"> </t>
  </si>
  <si>
    <t>Ремонт системы ПЗУ (замена БВД, БВД) подъезд № 2</t>
  </si>
  <si>
    <t>Замена запорной арматуры на стояке ХВС в подвальном помещении подъезда № 4</t>
  </si>
  <si>
    <t>август 2025г</t>
  </si>
  <si>
    <t>Ремонт карнизного края кровли из наплавляемого рулонного материала в один слой</t>
  </si>
  <si>
    <t xml:space="preserve">кв.м. </t>
  </si>
  <si>
    <t>Замена манометров и термометров в УУТЭ</t>
  </si>
  <si>
    <t>Замена запорной арматуры на стояке ХВС в кв. № 18</t>
  </si>
  <si>
    <t>сентябрь 2025г</t>
  </si>
  <si>
    <t>Замена запорной арматуры на стояке ХВС в  подвальном помещении</t>
  </si>
  <si>
    <t>Спил березы с обратной строны фасада (подъезд № 1) с применением автогидроподъемника, с с последующим измельчением веток дерева после спила на придомовой территории</t>
  </si>
  <si>
    <t>октябрь 2025г</t>
  </si>
  <si>
    <t>Замена подвальных окон на окна из ПВХ профиля</t>
  </si>
  <si>
    <t>Замена доводчика на входных металлических дверях (подъезд № 2)</t>
  </si>
  <si>
    <t>Ремонт системы ПЗУ , подъезд № 4</t>
  </si>
  <si>
    <t>декабрь 2025г</t>
  </si>
  <si>
    <t>Итого по ремонту:</t>
  </si>
  <si>
    <t xml:space="preserve">2. Всего за период с "01"  января  2025 года по "31"  декабря  2025 года выполнено работ (оказано услуг):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</si>
  <si>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- по содержанию общего имущества на общую сумму 710779,10 рублей (семьсот десять  тысяч  семьсот семьдесят девять рублей  10 копеек)   </t>
  </si>
  <si>
    <t xml:space="preserve">- по  текущему  ремонту  общего имущества 221120,00  (двести двадцать одна тысяча сто двадцать рублей  00 копеек)         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</si>
  <si>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</si>
  <si>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</si>
  <si>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 xml:space="preserve">5. Состояние расчетов на 01.01.2026г. </t>
  </si>
  <si>
    <r>
      <t xml:space="preserve">Дебиторская задолженность 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</si>
  <si>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- по содержанию общего имущества на общую сумму 334465,20 рублей ( триста тридцать четыре тысячи  четыреста шестьдесят пять рублей  20 копеек)    </t>
  </si>
  <si>
    <t>- управление  65770,83  (шестьдесят пять тысяч  семьсот семьдесят рублей 83 копеек)</t>
  </si>
  <si>
    <r>
      <t xml:space="preserve">Кредиторская задолженность </t>
    </r>
    <r>
      <rPr>
        <sz val="11"/>
        <color theme="1"/>
        <rFont val="Calibri"/>
        <family val="2"/>
        <charset val="204"/>
      </rPr>
      <t>*</t>
    </r>
  </si>
  <si>
    <t xml:space="preserve">- по  текущему ремонту  общего имущества 357833,10  ( триста пятьдесят семь тысяч восемьсот тридцать три рубля  10 копеек)   </t>
  </si>
  <si>
    <r>
      <t>ДЗ</t>
    </r>
    <r>
      <rPr>
        <sz val="11"/>
        <color theme="1"/>
        <rFont val="Calibri"/>
        <family val="2"/>
        <charset val="204"/>
      </rPr>
      <t xml:space="preserve">*  -   Задолженность  собственников в пользу  ООО УК "Эталон" </t>
    </r>
  </si>
  <si>
    <r>
      <t>КЗ</t>
    </r>
    <r>
      <rPr>
        <sz val="11"/>
        <color theme="1"/>
        <rFont val="Calibri"/>
        <family val="2"/>
        <charset val="204"/>
      </rPr>
      <t>*  -    Задолженность ООО УК "Эталон"  в пользу  собственников</t>
    </r>
  </si>
  <si>
    <t>Исполнитель  -  Директор ООО УК "Эталон"   Цыганова Эльвира Викторовна  _____________________________</t>
  </si>
  <si>
    <t>Заказчик  - Председатель Совета дома № 7 по ул. Дружбы народов</t>
  </si>
  <si>
    <t xml:space="preserve">                                                                                    Ткаченко Оксана Владимировна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</si>
</sst>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5" xfId="0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2" fontId="0" fillId="0" borderId="9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2" fontId="0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2" fontId="0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2" fontId="0" fillId="0" borderId="9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0" xfId="0" applyNumberFormat="1"/>
    <xf numFmtId="0" fontId="2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49" fontId="0" fillId="0" borderId="0" xfId="0" applyNumberFormat="1" applyFont="1" applyAlignment="1">
      <alignment horizontal="left" wrapText="1"/>
    </xf>
    <xf numFmtId="49" fontId="0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44;&#1088;%20&#1085;&#1072;&#1088;&#1086;&#1076;&#1086;&#1074;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"/>
      <sheetName val="февраль 2017г"/>
      <sheetName val="март 2017г"/>
      <sheetName val="апрель 2017г"/>
      <sheetName val="май 2017г"/>
      <sheetName val="июнь 2017г"/>
      <sheetName val="июль 2017г"/>
      <sheetName val="авг 2017"/>
      <sheetName val="сент 2017"/>
      <sheetName val="окт 2017г"/>
      <sheetName val="нояб 2017г"/>
      <sheetName val="дек 2017г"/>
      <sheetName val="2017"/>
      <sheetName val="янв 2018г"/>
      <sheetName val="фев 2018"/>
      <sheetName val="март 2018"/>
      <sheetName val="апр 2018г"/>
      <sheetName val="май 2018г"/>
      <sheetName val="июнь 2018г"/>
      <sheetName val="июль 2018"/>
      <sheetName val="авг 2018г"/>
      <sheetName val="сент 2018г"/>
      <sheetName val="окт 2018"/>
      <sheetName val="нояб 2018"/>
      <sheetName val="дек 2018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г"/>
      <sheetName val="янв 2020"/>
      <sheetName val="фев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  <sheetName val="июль 2021"/>
      <sheetName val="авг 2021"/>
      <sheetName val="сент 2021"/>
      <sheetName val="окт 2021"/>
      <sheetName val="нояб 2021"/>
      <sheetName val="дек 2021"/>
      <sheetName val="2021"/>
      <sheetName val="янв 2022"/>
      <sheetName val="февр 2022"/>
      <sheetName val="март 2022"/>
      <sheetName val="апр 2022"/>
      <sheetName val="май 2022"/>
      <sheetName val="июнь 2022"/>
      <sheetName val="июль 2022"/>
      <sheetName val="авг 2022"/>
      <sheetName val="сент 2022"/>
      <sheetName val="окт 2022"/>
      <sheetName val="нояб 2022"/>
      <sheetName val="дек 2022"/>
      <sheetName val="2022"/>
      <sheetName val="янв 2023"/>
      <sheetName val="фев 2023"/>
      <sheetName val="март 2023"/>
      <sheetName val="апр 2023"/>
      <sheetName val="май 2023"/>
      <sheetName val="июнь 2023"/>
      <sheetName val="июль 2023"/>
      <sheetName val="авг 2023"/>
      <sheetName val="сент 2023"/>
      <sheetName val="окт 2023"/>
      <sheetName val="нояб 2023"/>
      <sheetName val="дек 2023"/>
      <sheetName val="2023"/>
      <sheetName val="янв 2024"/>
      <sheetName val="фев 2024"/>
      <sheetName val="март 2024"/>
      <sheetName val="апр 2024"/>
      <sheetName val="май 2024"/>
      <sheetName val="июнь 2024"/>
      <sheetName val="июль 2024"/>
      <sheetName val="авг 2024"/>
      <sheetName val="сент 2024"/>
      <sheetName val="окт 2024г"/>
      <sheetName val="нояб 2024"/>
      <sheetName val="дек 2024"/>
      <sheetName val="2024г"/>
      <sheetName val="янв 2025"/>
      <sheetName val="февр 2025"/>
      <sheetName val="март 2025"/>
      <sheetName val="апр 2025"/>
      <sheetName val="май 2025"/>
      <sheetName val="июнь 2025"/>
      <sheetName val="июль 2025"/>
      <sheetName val="авг 2025"/>
      <sheetName val="сент 2025"/>
      <sheetName val="окт 2025"/>
      <sheetName val="нояб 2025"/>
      <sheetName val="дек 2025"/>
      <sheetName val="2025"/>
      <sheetName val="янв 2026"/>
      <sheetName val="фев 2026"/>
      <sheetName val="март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9">
          <cell r="F9">
            <v>11685.144</v>
          </cell>
        </row>
        <row r="10">
          <cell r="F10">
            <v>18132.120000000003</v>
          </cell>
        </row>
        <row r="11">
          <cell r="F11">
            <v>671.56000000000006</v>
          </cell>
        </row>
        <row r="12">
          <cell r="F12">
            <v>570.82600000000002</v>
          </cell>
        </row>
        <row r="13">
          <cell r="F13">
            <v>15110.1</v>
          </cell>
        </row>
        <row r="25">
          <cell r="F25">
            <v>10073.400000000001</v>
          </cell>
        </row>
        <row r="27">
          <cell r="F27">
            <v>56243.160000000011</v>
          </cell>
        </row>
      </sheetData>
      <sheetData sheetId="117">
        <row r="9">
          <cell r="F9">
            <v>11685.144</v>
          </cell>
        </row>
        <row r="10">
          <cell r="F10">
            <v>18132.120000000003</v>
          </cell>
        </row>
        <row r="11">
          <cell r="F11">
            <v>671.56000000000006</v>
          </cell>
        </row>
        <row r="12">
          <cell r="F12">
            <v>570.82600000000002</v>
          </cell>
        </row>
        <row r="13">
          <cell r="F13">
            <v>15110.1</v>
          </cell>
        </row>
        <row r="24">
          <cell r="F24">
            <v>10073.400000000001</v>
          </cell>
        </row>
        <row r="27">
          <cell r="F27">
            <v>56243.160000000011</v>
          </cell>
        </row>
      </sheetData>
      <sheetData sheetId="118">
        <row r="9">
          <cell r="F9">
            <v>11685.144</v>
          </cell>
        </row>
        <row r="10">
          <cell r="F10">
            <v>18132.120000000003</v>
          </cell>
        </row>
        <row r="11">
          <cell r="F11">
            <v>671.56000000000006</v>
          </cell>
        </row>
        <row r="12">
          <cell r="F12">
            <v>570.82600000000002</v>
          </cell>
        </row>
        <row r="13">
          <cell r="F13">
            <v>15110.1</v>
          </cell>
        </row>
        <row r="25">
          <cell r="F25">
            <v>10073.400000000001</v>
          </cell>
        </row>
        <row r="27">
          <cell r="F27">
            <v>56243.160000000011</v>
          </cell>
        </row>
      </sheetData>
      <sheetData sheetId="119">
        <row r="9">
          <cell r="F9">
            <v>11685.144</v>
          </cell>
        </row>
        <row r="10">
          <cell r="F10">
            <v>18132.120000000003</v>
          </cell>
        </row>
        <row r="11">
          <cell r="F11">
            <v>671.56000000000006</v>
          </cell>
        </row>
        <row r="12">
          <cell r="F12">
            <v>570.82600000000002</v>
          </cell>
        </row>
        <row r="13">
          <cell r="F13">
            <v>15110.1</v>
          </cell>
        </row>
        <row r="29">
          <cell r="F29">
            <v>10073.400000000001</v>
          </cell>
        </row>
        <row r="32">
          <cell r="F32">
            <v>56243.160000000011</v>
          </cell>
        </row>
      </sheetData>
      <sheetData sheetId="120">
        <row r="9">
          <cell r="F9">
            <v>11685.144</v>
          </cell>
        </row>
        <row r="10">
          <cell r="F10">
            <v>18132.120000000003</v>
          </cell>
        </row>
        <row r="11">
          <cell r="F11">
            <v>671.56000000000006</v>
          </cell>
        </row>
        <row r="12">
          <cell r="F12">
            <v>570.82600000000002</v>
          </cell>
        </row>
        <row r="13">
          <cell r="F13">
            <v>15110.1</v>
          </cell>
        </row>
        <row r="25">
          <cell r="F25">
            <v>10073.400000000001</v>
          </cell>
        </row>
        <row r="27">
          <cell r="F27">
            <v>56243.160000000011</v>
          </cell>
        </row>
        <row r="34">
          <cell r="F34">
            <v>22878</v>
          </cell>
        </row>
      </sheetData>
      <sheetData sheetId="121">
        <row r="9">
          <cell r="F9">
            <v>11685.144</v>
          </cell>
        </row>
        <row r="10">
          <cell r="F10">
            <v>18132.120000000003</v>
          </cell>
        </row>
        <row r="12">
          <cell r="F12">
            <v>671.56000000000006</v>
          </cell>
        </row>
        <row r="13">
          <cell r="F13">
            <v>570.82600000000002</v>
          </cell>
        </row>
        <row r="14">
          <cell r="F14">
            <v>15110.1</v>
          </cell>
        </row>
        <row r="25">
          <cell r="F25">
            <v>10073.400000000001</v>
          </cell>
        </row>
        <row r="28">
          <cell r="F28">
            <v>58243.160000000011</v>
          </cell>
        </row>
      </sheetData>
      <sheetData sheetId="122">
        <row r="9">
          <cell r="F9">
            <v>12961.108</v>
          </cell>
        </row>
        <row r="10">
          <cell r="F10">
            <v>19945.332000000002</v>
          </cell>
        </row>
        <row r="12">
          <cell r="F12">
            <v>671.56000000000006</v>
          </cell>
        </row>
        <row r="13">
          <cell r="F13">
            <v>604.404</v>
          </cell>
        </row>
        <row r="14">
          <cell r="F14">
            <v>16621.11</v>
          </cell>
        </row>
        <row r="25">
          <cell r="F25">
            <v>11080.74</v>
          </cell>
        </row>
        <row r="27">
          <cell r="F27">
            <v>61884.254000000001</v>
          </cell>
        </row>
      </sheetData>
      <sheetData sheetId="123">
        <row r="9">
          <cell r="F9">
            <v>12961.108</v>
          </cell>
        </row>
        <row r="10">
          <cell r="F10">
            <v>19945.332000000002</v>
          </cell>
        </row>
        <row r="12">
          <cell r="F12">
            <v>671.56000000000006</v>
          </cell>
        </row>
        <row r="13">
          <cell r="F13">
            <v>604.404</v>
          </cell>
        </row>
        <row r="14">
          <cell r="F14">
            <v>16621.11</v>
          </cell>
        </row>
        <row r="25">
          <cell r="F25">
            <v>11080.74</v>
          </cell>
        </row>
        <row r="28">
          <cell r="F28">
            <v>61884.254000000001</v>
          </cell>
        </row>
        <row r="35">
          <cell r="F35">
            <v>66427</v>
          </cell>
        </row>
      </sheetData>
      <sheetData sheetId="124">
        <row r="9">
          <cell r="F9">
            <v>12961.108</v>
          </cell>
        </row>
        <row r="10">
          <cell r="F10">
            <v>19945.332000000002</v>
          </cell>
        </row>
        <row r="11">
          <cell r="F11">
            <v>671.56000000000006</v>
          </cell>
        </row>
        <row r="12">
          <cell r="F12">
            <v>604.404</v>
          </cell>
        </row>
        <row r="13">
          <cell r="F13">
            <v>16621.11</v>
          </cell>
        </row>
        <row r="23">
          <cell r="F23">
            <v>11080.74</v>
          </cell>
        </row>
        <row r="26">
          <cell r="F26">
            <v>61884.254000000001</v>
          </cell>
        </row>
        <row r="33">
          <cell r="F33">
            <v>5023</v>
          </cell>
        </row>
      </sheetData>
      <sheetData sheetId="125">
        <row r="8">
          <cell r="F8">
            <v>12961.108</v>
          </cell>
        </row>
        <row r="9">
          <cell r="F9">
            <v>19945.332000000002</v>
          </cell>
        </row>
        <row r="10">
          <cell r="F10">
            <v>671.56000000000006</v>
          </cell>
        </row>
        <row r="11">
          <cell r="F11">
            <v>604.404</v>
          </cell>
        </row>
        <row r="12">
          <cell r="F12">
            <v>16621.11</v>
          </cell>
        </row>
        <row r="24">
          <cell r="F24">
            <v>11080.74</v>
          </cell>
        </row>
        <row r="27">
          <cell r="F27">
            <v>61884.254000000001</v>
          </cell>
        </row>
        <row r="34">
          <cell r="F34">
            <v>125912</v>
          </cell>
        </row>
      </sheetData>
      <sheetData sheetId="126">
        <row r="9">
          <cell r="F9">
            <v>12961.108</v>
          </cell>
        </row>
        <row r="10">
          <cell r="F10">
            <v>19945.332000000002</v>
          </cell>
        </row>
        <row r="11">
          <cell r="F11">
            <v>671.56000000000006</v>
          </cell>
        </row>
        <row r="12">
          <cell r="F12">
            <v>604.404</v>
          </cell>
        </row>
        <row r="13">
          <cell r="F13">
            <v>16621.11</v>
          </cell>
        </row>
        <row r="25">
          <cell r="F25">
            <v>11080.74</v>
          </cell>
        </row>
        <row r="27">
          <cell r="F27">
            <v>61884.254000000001</v>
          </cell>
        </row>
      </sheetData>
      <sheetData sheetId="127">
        <row r="9">
          <cell r="F9">
            <v>12961.108</v>
          </cell>
        </row>
        <row r="10">
          <cell r="F10">
            <v>19945.332000000002</v>
          </cell>
        </row>
        <row r="11">
          <cell r="F11">
            <v>671.56000000000006</v>
          </cell>
        </row>
        <row r="12">
          <cell r="F12">
            <v>604.404</v>
          </cell>
        </row>
        <row r="13">
          <cell r="F13">
            <v>16635.75</v>
          </cell>
        </row>
        <row r="24">
          <cell r="F24">
            <v>11080.74</v>
          </cell>
        </row>
        <row r="26">
          <cell r="F26">
            <v>61898.894</v>
          </cell>
        </row>
        <row r="33">
          <cell r="F33">
            <v>880</v>
          </cell>
        </row>
      </sheetData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workbookViewId="0">
      <selection activeCell="K1" sqref="K1:N104857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hidden="1" customWidth="1"/>
    <col min="14" max="14" width="0" hidden="1" customWidth="1"/>
  </cols>
  <sheetData>
    <row r="1" spans="1:13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3" ht="31.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3" x14ac:dyDescent="0.3">
      <c r="B3" s="3" t="s">
        <v>2</v>
      </c>
      <c r="C3" s="3"/>
      <c r="D3" s="3"/>
      <c r="E3" s="3"/>
    </row>
    <row r="4" spans="1:13" ht="110.4" x14ac:dyDescent="0.3">
      <c r="A4" s="4" t="s">
        <v>3</v>
      </c>
      <c r="B4" s="4" t="s">
        <v>4</v>
      </c>
      <c r="C4" s="5" t="s">
        <v>5</v>
      </c>
      <c r="D4" s="6"/>
      <c r="E4" s="4" t="s">
        <v>6</v>
      </c>
      <c r="F4" s="4" t="s">
        <v>7</v>
      </c>
    </row>
    <row r="5" spans="1:13" x14ac:dyDescent="0.3">
      <c r="A5" s="7" t="s">
        <v>8</v>
      </c>
      <c r="B5" s="8"/>
      <c r="C5" s="8"/>
      <c r="D5" s="8"/>
      <c r="E5" s="8"/>
      <c r="F5" s="9"/>
      <c r="M5" s="10">
        <v>3357.8</v>
      </c>
    </row>
    <row r="6" spans="1:13" ht="86.4" x14ac:dyDescent="0.3">
      <c r="A6" s="11" t="s">
        <v>9</v>
      </c>
      <c r="B6" s="12" t="s">
        <v>10</v>
      </c>
      <c r="C6" s="13" t="s">
        <v>11</v>
      </c>
      <c r="D6" s="14"/>
      <c r="E6" s="15" t="s">
        <v>12</v>
      </c>
      <c r="F6" s="15">
        <f>'[1]янв 2025'!F9+'[1]февр 2025'!F9+'[1]март 2025'!F9+'[1]апр 2025'!F9+'[1]май 2025'!F9+'[1]июнь 2025'!F9+'[1]июль 2025'!F9+'[1]авг 2025'!F9+'[1]сент 2025'!F9+'[1]окт 2025'!F8+'[1]нояб 2025'!F9+'[1]дек 2025'!F9</f>
        <v>147877.51200000005</v>
      </c>
      <c r="K6">
        <v>3.86</v>
      </c>
      <c r="M6" t="s">
        <v>13</v>
      </c>
    </row>
    <row r="7" spans="1:13" ht="90" customHeight="1" x14ac:dyDescent="0.3">
      <c r="A7" s="11" t="s">
        <v>14</v>
      </c>
      <c r="B7" s="16" t="s">
        <v>15</v>
      </c>
      <c r="C7" s="13" t="s">
        <v>11</v>
      </c>
      <c r="D7" s="14"/>
      <c r="E7" s="17" t="s">
        <v>16</v>
      </c>
      <c r="F7" s="17">
        <f>'[1]янв 2025'!F10+'[1]февр 2025'!F10+'[1]март 2025'!F10+'[1]апр 2025'!F10+'[1]май 2025'!F10+'[1]июнь 2025'!F10+'[1]июль 2025'!F10+'[1]авг 2025'!F10+'[1]сент 2025'!F10+'[1]окт 2025'!F9+'[1]нояб 2025'!F10+'[1]дек 2025'!F10</f>
        <v>228464.71199999997</v>
      </c>
      <c r="K7">
        <v>5.94</v>
      </c>
    </row>
    <row r="8" spans="1:13" ht="15" customHeight="1" x14ac:dyDescent="0.3">
      <c r="A8" s="18" t="s">
        <v>17</v>
      </c>
      <c r="B8" s="19"/>
      <c r="C8" s="19"/>
      <c r="D8" s="20"/>
      <c r="E8" s="21"/>
      <c r="F8" s="21"/>
    </row>
    <row r="9" spans="1:13" ht="25.5" customHeight="1" x14ac:dyDescent="0.3">
      <c r="A9" s="22" t="s">
        <v>18</v>
      </c>
      <c r="B9" s="23"/>
      <c r="C9" s="23"/>
      <c r="D9" s="24"/>
      <c r="E9" s="21"/>
      <c r="F9" s="21"/>
    </row>
    <row r="10" spans="1:13" ht="25.5" customHeight="1" x14ac:dyDescent="0.3">
      <c r="A10" s="22" t="s">
        <v>19</v>
      </c>
      <c r="B10" s="23"/>
      <c r="C10" s="23"/>
      <c r="D10" s="24"/>
      <c r="E10" s="21"/>
      <c r="F10" s="21"/>
    </row>
    <row r="11" spans="1:13" ht="24.75" customHeight="1" x14ac:dyDescent="0.3">
      <c r="A11" s="22" t="s">
        <v>20</v>
      </c>
      <c r="B11" s="23"/>
      <c r="C11" s="23"/>
      <c r="D11" s="24"/>
      <c r="E11" s="25"/>
      <c r="F11" s="25"/>
    </row>
    <row r="12" spans="1:13" ht="28.8" x14ac:dyDescent="0.3">
      <c r="A12" s="11" t="s">
        <v>21</v>
      </c>
      <c r="B12" s="16" t="s">
        <v>22</v>
      </c>
      <c r="C12" s="26" t="s">
        <v>23</v>
      </c>
      <c r="D12" s="27"/>
      <c r="E12" s="28">
        <v>0.2</v>
      </c>
      <c r="F12" s="28">
        <f>'[1]янв 2025'!F11+'[1]февр 2025'!F11+'[1]март 2025'!F11+'[1]апр 2025'!F11+'[1]май 2025'!F11+'[1]июнь 2025'!F12+'[1]июль 2025'!F12+'[1]авг 2025'!F12+'[1]сент 2025'!F11+'[1]окт 2025'!F10+'[1]нояб 2025'!F11+'[1]дек 2025'!F11</f>
        <v>8058.7200000000021</v>
      </c>
      <c r="K12">
        <v>0.2</v>
      </c>
    </row>
    <row r="13" spans="1:13" ht="86.4" x14ac:dyDescent="0.3">
      <c r="A13" s="29" t="s">
        <v>24</v>
      </c>
      <c r="B13" s="30" t="s">
        <v>25</v>
      </c>
      <c r="C13" s="26" t="s">
        <v>11</v>
      </c>
      <c r="D13" s="27"/>
      <c r="E13" s="15" t="s">
        <v>26</v>
      </c>
      <c r="F13" s="31">
        <f>'[1]янв 2025'!F12+'[1]февр 2025'!F12+'[1]март 2025'!F12+'[1]апр 2025'!F12+'[1]май 2025'!F12+'[1]июнь 2025'!F13+'[1]июль 2025'!F13+'[1]авг 2025'!F13+'[1]сент 2025'!F12+'[1]окт 2025'!F11+'[1]нояб 2025'!F12+'[1]дек 2025'!F12</f>
        <v>7051.380000000001</v>
      </c>
      <c r="K13">
        <v>0.18</v>
      </c>
    </row>
    <row r="14" spans="1:13" ht="129.6" x14ac:dyDescent="0.3">
      <c r="A14" s="32" t="s">
        <v>27</v>
      </c>
      <c r="B14" s="12" t="s">
        <v>22</v>
      </c>
      <c r="C14" s="26" t="s">
        <v>11</v>
      </c>
      <c r="D14" s="27"/>
      <c r="E14" s="17" t="s">
        <v>28</v>
      </c>
      <c r="F14" s="33">
        <f>'[1]янв 2025'!F13+'[1]февр 2025'!F13+'[1]март 2025'!F13+'[1]апр 2025'!F13+'[1]май 2025'!F13+'[1]июнь 2025'!F14+'[1]июль 2025'!F14+'[1]авг 2025'!F14+'[1]сент 2025'!F13+'[1]окт 2025'!F12+'[1]нояб 2025'!F13+'[1]дек 2025'!F13</f>
        <v>190401.89999999997</v>
      </c>
      <c r="K14">
        <v>8.25</v>
      </c>
    </row>
    <row r="15" spans="1:13" x14ac:dyDescent="0.3">
      <c r="A15" s="34" t="s">
        <v>17</v>
      </c>
      <c r="B15" s="35"/>
      <c r="C15" s="35"/>
      <c r="D15" s="36"/>
      <c r="E15" s="21"/>
      <c r="F15" s="37"/>
    </row>
    <row r="16" spans="1:13" ht="41.25" customHeight="1" x14ac:dyDescent="0.3">
      <c r="A16" s="22" t="s">
        <v>29</v>
      </c>
      <c r="B16" s="38"/>
      <c r="C16" s="38"/>
      <c r="D16" s="39"/>
      <c r="E16" s="21"/>
      <c r="F16" s="37"/>
    </row>
    <row r="17" spans="1:6" ht="25.5" customHeight="1" x14ac:dyDescent="0.3">
      <c r="A17" s="22" t="s">
        <v>30</v>
      </c>
      <c r="B17" s="23"/>
      <c r="C17" s="23"/>
      <c r="D17" s="24"/>
      <c r="E17" s="21"/>
      <c r="F17" s="37"/>
    </row>
    <row r="18" spans="1:6" ht="27" customHeight="1" x14ac:dyDescent="0.3">
      <c r="A18" s="22" t="s">
        <v>31</v>
      </c>
      <c r="B18" s="23"/>
      <c r="C18" s="23"/>
      <c r="D18" s="24"/>
      <c r="E18" s="21"/>
      <c r="F18" s="37"/>
    </row>
    <row r="19" spans="1:6" ht="41.25" customHeight="1" x14ac:dyDescent="0.3">
      <c r="A19" s="22" t="s">
        <v>32</v>
      </c>
      <c r="B19" s="23"/>
      <c r="C19" s="23"/>
      <c r="D19" s="24"/>
      <c r="E19" s="21"/>
      <c r="F19" s="37"/>
    </row>
    <row r="20" spans="1:6" ht="40.5" customHeight="1" x14ac:dyDescent="0.3">
      <c r="A20" s="22" t="s">
        <v>33</v>
      </c>
      <c r="B20" s="23"/>
      <c r="C20" s="23"/>
      <c r="D20" s="24"/>
      <c r="E20" s="21"/>
      <c r="F20" s="37"/>
    </row>
    <row r="21" spans="1:6" ht="39" customHeight="1" x14ac:dyDescent="0.3">
      <c r="A21" s="22" t="s">
        <v>34</v>
      </c>
      <c r="B21" s="23"/>
      <c r="C21" s="23"/>
      <c r="D21" s="24"/>
      <c r="E21" s="21"/>
      <c r="F21" s="37"/>
    </row>
    <row r="22" spans="1:6" ht="66" customHeight="1" x14ac:dyDescent="0.3">
      <c r="A22" s="22" t="s">
        <v>35</v>
      </c>
      <c r="B22" s="23"/>
      <c r="C22" s="23"/>
      <c r="D22" s="24"/>
      <c r="E22" s="21"/>
      <c r="F22" s="37"/>
    </row>
    <row r="23" spans="1:6" ht="51.75" customHeight="1" x14ac:dyDescent="0.3">
      <c r="A23" s="23" t="s">
        <v>36</v>
      </c>
      <c r="B23" s="23"/>
      <c r="C23" s="23"/>
      <c r="D23" s="24"/>
      <c r="E23" s="21"/>
      <c r="F23" s="37"/>
    </row>
    <row r="24" spans="1:6" ht="52.5" customHeight="1" x14ac:dyDescent="0.3">
      <c r="A24" s="23" t="s">
        <v>37</v>
      </c>
      <c r="B24" s="23"/>
      <c r="C24" s="23"/>
      <c r="D24" s="24"/>
      <c r="E24" s="21"/>
      <c r="F24" s="37"/>
    </row>
    <row r="25" spans="1:6" ht="50.25" customHeight="1" x14ac:dyDescent="0.3">
      <c r="A25" s="23" t="s">
        <v>38</v>
      </c>
      <c r="B25" s="23"/>
      <c r="C25" s="23"/>
      <c r="D25" s="24"/>
      <c r="E25" s="21"/>
      <c r="F25" s="37"/>
    </row>
    <row r="26" spans="1:6" ht="27" customHeight="1" x14ac:dyDescent="0.3">
      <c r="A26" s="22" t="s">
        <v>39</v>
      </c>
      <c r="B26" s="23"/>
      <c r="C26" s="23"/>
      <c r="D26" s="24"/>
      <c r="E26" s="21"/>
      <c r="F26" s="37"/>
    </row>
    <row r="27" spans="1:6" x14ac:dyDescent="0.3">
      <c r="A27" s="23" t="s">
        <v>40</v>
      </c>
      <c r="B27" s="23"/>
      <c r="C27" s="23"/>
      <c r="D27" s="24"/>
      <c r="E27" s="21"/>
      <c r="F27" s="37"/>
    </row>
    <row r="28" spans="1:6" ht="27.75" customHeight="1" x14ac:dyDescent="0.3">
      <c r="A28" s="23" t="s">
        <v>41</v>
      </c>
      <c r="B28" s="23"/>
      <c r="C28" s="23"/>
      <c r="D28" s="24"/>
      <c r="E28" s="21"/>
      <c r="F28" s="37"/>
    </row>
    <row r="29" spans="1:6" ht="53.25" customHeight="1" x14ac:dyDescent="0.3">
      <c r="A29" s="22" t="s">
        <v>42</v>
      </c>
      <c r="B29" s="23"/>
      <c r="C29" s="23"/>
      <c r="D29" s="24"/>
      <c r="E29" s="21"/>
      <c r="F29" s="37"/>
    </row>
    <row r="30" spans="1:6" ht="27.75" customHeight="1" x14ac:dyDescent="0.3">
      <c r="A30" s="22" t="s">
        <v>43</v>
      </c>
      <c r="B30" s="23"/>
      <c r="C30" s="23"/>
      <c r="D30" s="24"/>
      <c r="E30" s="21"/>
      <c r="F30" s="37"/>
    </row>
    <row r="31" spans="1:6" ht="26.25" customHeight="1" x14ac:dyDescent="0.3">
      <c r="A31" s="22" t="s">
        <v>44</v>
      </c>
      <c r="B31" s="23"/>
      <c r="C31" s="23"/>
      <c r="D31" s="24"/>
      <c r="E31" s="21"/>
      <c r="F31" s="37"/>
    </row>
    <row r="32" spans="1:6" x14ac:dyDescent="0.3">
      <c r="A32" s="23" t="s">
        <v>45</v>
      </c>
      <c r="B32" s="23"/>
      <c r="C32" s="23"/>
      <c r="D32" s="24"/>
      <c r="E32" s="21"/>
      <c r="F32" s="37"/>
    </row>
    <row r="33" spans="1:6" ht="27.75" customHeight="1" x14ac:dyDescent="0.3">
      <c r="A33" s="23" t="s">
        <v>46</v>
      </c>
      <c r="B33" s="23"/>
      <c r="C33" s="23"/>
      <c r="D33" s="24"/>
      <c r="E33" s="21"/>
      <c r="F33" s="37"/>
    </row>
    <row r="34" spans="1:6" ht="27.75" customHeight="1" x14ac:dyDescent="0.3">
      <c r="A34" s="23" t="s">
        <v>47</v>
      </c>
      <c r="B34" s="23"/>
      <c r="C34" s="23"/>
      <c r="D34" s="24"/>
      <c r="E34" s="21"/>
      <c r="F34" s="37"/>
    </row>
    <row r="35" spans="1:6" ht="27" customHeight="1" x14ac:dyDescent="0.3">
      <c r="A35" s="22" t="s">
        <v>48</v>
      </c>
      <c r="B35" s="23"/>
      <c r="C35" s="23"/>
      <c r="D35" s="24"/>
      <c r="E35" s="21"/>
      <c r="F35" s="37"/>
    </row>
    <row r="36" spans="1:6" x14ac:dyDescent="0.3">
      <c r="A36" s="22" t="s">
        <v>49</v>
      </c>
      <c r="B36" s="23"/>
      <c r="C36" s="23"/>
      <c r="D36" s="24"/>
      <c r="E36" s="21"/>
      <c r="F36" s="37"/>
    </row>
    <row r="37" spans="1:6" ht="27.75" customHeight="1" x14ac:dyDescent="0.3">
      <c r="A37" s="22" t="s">
        <v>50</v>
      </c>
      <c r="B37" s="23"/>
      <c r="C37" s="23"/>
      <c r="D37" s="24"/>
      <c r="E37" s="21"/>
      <c r="F37" s="37"/>
    </row>
    <row r="38" spans="1:6" ht="25.5" customHeight="1" x14ac:dyDescent="0.3">
      <c r="A38" s="23" t="s">
        <v>51</v>
      </c>
      <c r="B38" s="38"/>
      <c r="C38" s="38"/>
      <c r="D38" s="39"/>
      <c r="E38" s="21"/>
      <c r="F38" s="37"/>
    </row>
    <row r="39" spans="1:6" x14ac:dyDescent="0.3">
      <c r="A39" s="23" t="s">
        <v>52</v>
      </c>
      <c r="B39" s="23"/>
      <c r="C39" s="23"/>
      <c r="D39" s="24"/>
      <c r="E39" s="21"/>
      <c r="F39" s="37"/>
    </row>
    <row r="40" spans="1:6" x14ac:dyDescent="0.3">
      <c r="A40" s="40" t="s">
        <v>53</v>
      </c>
      <c r="B40" s="41"/>
      <c r="C40" s="41"/>
      <c r="D40" s="42"/>
      <c r="E40" s="21"/>
      <c r="F40" s="37"/>
    </row>
    <row r="41" spans="1:6" ht="40.5" customHeight="1" x14ac:dyDescent="0.3">
      <c r="A41" s="22" t="s">
        <v>54</v>
      </c>
      <c r="B41" s="23"/>
      <c r="C41" s="23"/>
      <c r="D41" s="24"/>
      <c r="E41" s="21"/>
      <c r="F41" s="37"/>
    </row>
    <row r="42" spans="1:6" ht="28.5" customHeight="1" x14ac:dyDescent="0.3">
      <c r="A42" s="23" t="s">
        <v>55</v>
      </c>
      <c r="B42" s="23"/>
      <c r="C42" s="23"/>
      <c r="D42" s="24"/>
      <c r="E42" s="21"/>
      <c r="F42" s="37"/>
    </row>
    <row r="43" spans="1:6" x14ac:dyDescent="0.3">
      <c r="A43" s="43" t="s">
        <v>56</v>
      </c>
      <c r="B43" s="43"/>
      <c r="C43" s="43"/>
      <c r="D43" s="43"/>
      <c r="E43" s="21"/>
      <c r="F43" s="37"/>
    </row>
    <row r="44" spans="1:6" ht="29.25" customHeight="1" x14ac:dyDescent="0.3">
      <c r="A44" s="23" t="s">
        <v>57</v>
      </c>
      <c r="B44" s="23"/>
      <c r="C44" s="23"/>
      <c r="D44" s="24"/>
      <c r="E44" s="21"/>
      <c r="F44" s="37"/>
    </row>
    <row r="45" spans="1:6" ht="27.75" customHeight="1" x14ac:dyDescent="0.3">
      <c r="A45" s="22" t="s">
        <v>58</v>
      </c>
      <c r="B45" s="23"/>
      <c r="C45" s="23"/>
      <c r="D45" s="24"/>
      <c r="E45" s="21"/>
      <c r="F45" s="37"/>
    </row>
    <row r="46" spans="1:6" ht="40.5" customHeight="1" x14ac:dyDescent="0.3">
      <c r="A46" s="22" t="s">
        <v>59</v>
      </c>
      <c r="B46" s="23"/>
      <c r="C46" s="23"/>
      <c r="D46" s="24"/>
      <c r="E46" s="25"/>
      <c r="F46" s="37"/>
    </row>
    <row r="47" spans="1:6" ht="28.8" x14ac:dyDescent="0.3">
      <c r="A47" s="44" t="s">
        <v>60</v>
      </c>
      <c r="B47" s="30" t="s">
        <v>22</v>
      </c>
      <c r="C47" s="26" t="s">
        <v>11</v>
      </c>
      <c r="D47" s="45"/>
      <c r="E47" s="17" t="s">
        <v>61</v>
      </c>
      <c r="F47" s="33">
        <f>'[1]янв 2025'!F25+'[1]февр 2025'!F24+'[1]март 2025'!F25+'[1]апр 2025'!F29+'[1]май 2025'!F25+'[1]июнь 2025'!F25+'[1]июль 2025'!F25+'[1]авг 2025'!F25+'[1]сент 2025'!F23+'[1]окт 2025'!F24+'[1]нояб 2025'!F25+'[1]дек 2025'!F24</f>
        <v>126924.84000000004</v>
      </c>
    </row>
    <row r="48" spans="1:6" x14ac:dyDescent="0.3">
      <c r="A48" s="35" t="s">
        <v>17</v>
      </c>
      <c r="B48" s="46"/>
      <c r="C48" s="46"/>
      <c r="D48" s="46"/>
      <c r="E48" s="21"/>
      <c r="F48" s="37"/>
    </row>
    <row r="49" spans="1:14" ht="40.5" customHeight="1" x14ac:dyDescent="0.3">
      <c r="A49" s="43" t="s">
        <v>62</v>
      </c>
      <c r="B49" s="43"/>
      <c r="C49" s="43"/>
      <c r="D49" s="43"/>
      <c r="E49" s="21"/>
      <c r="F49" s="37"/>
    </row>
    <row r="50" spans="1:14" x14ac:dyDescent="0.3">
      <c r="A50" s="22" t="s">
        <v>63</v>
      </c>
      <c r="B50" s="23"/>
      <c r="C50" s="23"/>
      <c r="D50" s="24"/>
      <c r="E50" s="21"/>
      <c r="F50" s="37"/>
    </row>
    <row r="51" spans="1:14" ht="42.75" customHeight="1" x14ac:dyDescent="0.3">
      <c r="A51" s="22" t="s">
        <v>64</v>
      </c>
      <c r="B51" s="23"/>
      <c r="C51" s="23"/>
      <c r="D51" s="24"/>
      <c r="E51" s="25"/>
      <c r="F51" s="47"/>
      <c r="N51" s="10" t="s">
        <v>65</v>
      </c>
    </row>
    <row r="52" spans="1:14" ht="57.6" x14ac:dyDescent="0.3">
      <c r="A52" s="29" t="s">
        <v>66</v>
      </c>
      <c r="B52" s="48" t="s">
        <v>67</v>
      </c>
      <c r="C52" s="26" t="s">
        <v>23</v>
      </c>
      <c r="D52" s="27"/>
      <c r="E52" s="31">
        <v>0.05</v>
      </c>
      <c r="F52" s="31">
        <v>2000</v>
      </c>
    </row>
    <row r="53" spans="1:14" x14ac:dyDescent="0.3">
      <c r="A53" s="49" t="s">
        <v>68</v>
      </c>
      <c r="B53" s="50"/>
      <c r="C53" s="50"/>
      <c r="D53" s="51"/>
      <c r="E53" s="52"/>
      <c r="F53" s="53">
        <f>F6+F7+F12+F13+F14+F47+F52+0.04</f>
        <v>710779.10400000017</v>
      </c>
      <c r="L53" s="54">
        <f>'[1]янв 2025'!F27+'[1]февр 2025'!F27+'[1]март 2025'!F27+'[1]апр 2025'!F32+'[1]май 2025'!F27+'[1]июнь 2025'!F28+'[1]июль 2025'!F27+'[1]авг 2025'!F28+'[1]сент 2025'!F26+'[1]окт 2025'!F27+'[1]нояб 2025'!F27+'[1]дек 2025'!F26</f>
        <v>710779.12399999995</v>
      </c>
    </row>
    <row r="54" spans="1:14" ht="15" customHeight="1" x14ac:dyDescent="0.3">
      <c r="A54" s="55" t="s">
        <v>69</v>
      </c>
      <c r="B54" s="55"/>
      <c r="C54" s="55"/>
      <c r="D54" s="55"/>
      <c r="E54" s="55"/>
      <c r="F54" s="55"/>
    </row>
    <row r="55" spans="1:14" ht="105" customHeight="1" x14ac:dyDescent="0.3">
      <c r="A55" s="4" t="s">
        <v>3</v>
      </c>
      <c r="B55" s="4" t="s">
        <v>4</v>
      </c>
      <c r="C55" s="56" t="s">
        <v>5</v>
      </c>
      <c r="D55" s="57" t="s">
        <v>70</v>
      </c>
      <c r="E55" s="4" t="s">
        <v>6</v>
      </c>
      <c r="F55" s="4" t="s">
        <v>7</v>
      </c>
      <c r="M55" t="s">
        <v>71</v>
      </c>
    </row>
    <row r="56" spans="1:14" ht="64.5" customHeight="1" x14ac:dyDescent="0.3">
      <c r="A56" s="58" t="s">
        <v>72</v>
      </c>
      <c r="B56" s="59" t="s">
        <v>73</v>
      </c>
      <c r="C56" s="56" t="s">
        <v>74</v>
      </c>
      <c r="D56" s="56">
        <v>3</v>
      </c>
      <c r="E56" s="28">
        <f t="shared" ref="E56:E65" si="0">F56/D56</f>
        <v>3056.3333333333335</v>
      </c>
      <c r="F56" s="28">
        <v>9169</v>
      </c>
      <c r="M56" t="s">
        <v>75</v>
      </c>
    </row>
    <row r="57" spans="1:14" ht="28.8" x14ac:dyDescent="0.3">
      <c r="A57" s="58" t="s">
        <v>76</v>
      </c>
      <c r="B57" s="59" t="s">
        <v>73</v>
      </c>
      <c r="C57" s="56" t="s">
        <v>74</v>
      </c>
      <c r="D57" s="56">
        <v>1</v>
      </c>
      <c r="E57" s="28">
        <f t="shared" si="0"/>
        <v>13709</v>
      </c>
      <c r="F57" s="28">
        <v>13709</v>
      </c>
    </row>
    <row r="58" spans="1:14" ht="43.2" x14ac:dyDescent="0.3">
      <c r="A58" s="58" t="s">
        <v>77</v>
      </c>
      <c r="B58" s="59" t="s">
        <v>78</v>
      </c>
      <c r="C58" s="56" t="s">
        <v>74</v>
      </c>
      <c r="D58" s="56">
        <v>2</v>
      </c>
      <c r="E58" s="28">
        <f t="shared" si="0"/>
        <v>1489</v>
      </c>
      <c r="F58" s="28">
        <v>2978</v>
      </c>
    </row>
    <row r="59" spans="1:14" ht="57.6" x14ac:dyDescent="0.3">
      <c r="A59" s="58" t="s">
        <v>79</v>
      </c>
      <c r="B59" s="59" t="s">
        <v>78</v>
      </c>
      <c r="C59" s="56" t="s">
        <v>80</v>
      </c>
      <c r="D59" s="56">
        <v>69</v>
      </c>
      <c r="E59" s="28">
        <f t="shared" si="0"/>
        <v>808.28985507246375</v>
      </c>
      <c r="F59" s="28">
        <v>55772</v>
      </c>
    </row>
    <row r="60" spans="1:14" ht="28.8" x14ac:dyDescent="0.3">
      <c r="A60" s="60" t="s">
        <v>81</v>
      </c>
      <c r="B60" s="59" t="s">
        <v>78</v>
      </c>
      <c r="C60" s="56" t="s">
        <v>74</v>
      </c>
      <c r="D60" s="56">
        <v>7</v>
      </c>
      <c r="E60" s="28">
        <f t="shared" si="0"/>
        <v>1096.7142857142858</v>
      </c>
      <c r="F60" s="28">
        <v>7677</v>
      </c>
    </row>
    <row r="61" spans="1:14" ht="28.8" x14ac:dyDescent="0.3">
      <c r="A61" s="58" t="s">
        <v>82</v>
      </c>
      <c r="B61" s="59" t="s">
        <v>83</v>
      </c>
      <c r="C61" s="56" t="s">
        <v>74</v>
      </c>
      <c r="D61" s="56">
        <v>1</v>
      </c>
      <c r="E61" s="28">
        <f t="shared" si="0"/>
        <v>1227</v>
      </c>
      <c r="F61" s="28">
        <v>1227</v>
      </c>
    </row>
    <row r="62" spans="1:14" ht="43.2" x14ac:dyDescent="0.3">
      <c r="A62" s="58" t="s">
        <v>84</v>
      </c>
      <c r="B62" s="59" t="s">
        <v>83</v>
      </c>
      <c r="C62" s="56" t="s">
        <v>74</v>
      </c>
      <c r="D62" s="56">
        <v>3</v>
      </c>
      <c r="E62" s="28">
        <f t="shared" si="0"/>
        <v>1265.3333333333333</v>
      </c>
      <c r="F62" s="28">
        <v>3796</v>
      </c>
    </row>
    <row r="63" spans="1:14" ht="100.8" x14ac:dyDescent="0.3">
      <c r="A63" s="58" t="s">
        <v>85</v>
      </c>
      <c r="B63" s="59" t="s">
        <v>86</v>
      </c>
      <c r="C63" s="56" t="s">
        <v>74</v>
      </c>
      <c r="D63" s="56">
        <v>1</v>
      </c>
      <c r="E63" s="28">
        <f t="shared" si="0"/>
        <v>8793</v>
      </c>
      <c r="F63" s="28">
        <v>8793</v>
      </c>
    </row>
    <row r="64" spans="1:14" ht="28.8" x14ac:dyDescent="0.3">
      <c r="A64" s="58" t="s">
        <v>87</v>
      </c>
      <c r="B64" s="59" t="s">
        <v>86</v>
      </c>
      <c r="C64" s="56" t="s">
        <v>74</v>
      </c>
      <c r="D64" s="56">
        <v>10</v>
      </c>
      <c r="E64" s="28">
        <f t="shared" si="0"/>
        <v>11385.1</v>
      </c>
      <c r="F64" s="28">
        <v>113851</v>
      </c>
    </row>
    <row r="65" spans="1:12" ht="43.2" x14ac:dyDescent="0.3">
      <c r="A65" s="60" t="s">
        <v>88</v>
      </c>
      <c r="B65" s="59" t="s">
        <v>86</v>
      </c>
      <c r="C65" s="56" t="s">
        <v>74</v>
      </c>
      <c r="D65" s="56">
        <v>1</v>
      </c>
      <c r="E65" s="28">
        <f t="shared" si="0"/>
        <v>3268</v>
      </c>
      <c r="F65" s="28">
        <v>3268</v>
      </c>
    </row>
    <row r="66" spans="1:12" ht="28.5" customHeight="1" x14ac:dyDescent="0.3">
      <c r="A66" s="58" t="s">
        <v>89</v>
      </c>
      <c r="B66" s="59" t="s">
        <v>90</v>
      </c>
      <c r="C66" s="56" t="s">
        <v>74</v>
      </c>
      <c r="D66" s="56">
        <v>1</v>
      </c>
      <c r="E66" s="28">
        <f>F66/D66</f>
        <v>880</v>
      </c>
      <c r="F66" s="28">
        <v>880</v>
      </c>
    </row>
    <row r="67" spans="1:12" x14ac:dyDescent="0.3">
      <c r="A67" s="61" t="s">
        <v>91</v>
      </c>
      <c r="B67" s="62"/>
      <c r="C67" s="63"/>
      <c r="D67" s="63"/>
      <c r="E67" s="64"/>
      <c r="F67" s="64">
        <f>F56+F57+F58+F59+F60+F61+F62+F63+F64+F65+F66</f>
        <v>221120</v>
      </c>
      <c r="L67" s="54">
        <f>'[1]май 2025'!F34+'[1]авг 2025'!F35+'[1]сент 2025'!F33+'[1]окт 2025'!F34+'[1]дек 2025'!F33</f>
        <v>221120</v>
      </c>
    </row>
    <row r="68" spans="1:12" ht="28.5" customHeight="1" x14ac:dyDescent="0.3">
      <c r="A68" s="65" t="s">
        <v>92</v>
      </c>
      <c r="B68" s="65"/>
      <c r="C68" s="65"/>
      <c r="D68" s="65"/>
      <c r="E68" s="65"/>
      <c r="F68" s="65"/>
    </row>
    <row r="69" spans="1:12" ht="30.75" customHeight="1" x14ac:dyDescent="0.3">
      <c r="A69" s="66" t="s">
        <v>93</v>
      </c>
      <c r="B69" s="66"/>
      <c r="C69" s="66"/>
      <c r="D69" s="66"/>
      <c r="E69" s="66"/>
      <c r="F69" s="66"/>
    </row>
    <row r="70" spans="1:12" ht="30" customHeight="1" x14ac:dyDescent="0.3">
      <c r="A70" s="66" t="s">
        <v>94</v>
      </c>
      <c r="B70" s="66"/>
      <c r="C70" s="66"/>
      <c r="D70" s="66"/>
      <c r="E70" s="66"/>
      <c r="F70" s="66"/>
    </row>
    <row r="71" spans="1:12" ht="29.25" customHeight="1" x14ac:dyDescent="0.3">
      <c r="A71" s="67" t="s">
        <v>95</v>
      </c>
      <c r="B71" s="67"/>
      <c r="C71" s="67"/>
      <c r="D71" s="67"/>
      <c r="E71" s="67"/>
      <c r="F71" s="67"/>
    </row>
    <row r="72" spans="1:12" x14ac:dyDescent="0.3">
      <c r="A72" s="68" t="s">
        <v>96</v>
      </c>
      <c r="B72" s="68"/>
      <c r="C72" s="68"/>
      <c r="D72" s="68"/>
      <c r="E72" s="68"/>
      <c r="F72" s="68"/>
    </row>
    <row r="73" spans="1:12" x14ac:dyDescent="0.3">
      <c r="A73" s="69" t="s">
        <v>97</v>
      </c>
      <c r="B73" s="69"/>
      <c r="C73" s="69"/>
      <c r="D73" s="69"/>
      <c r="E73" s="69"/>
      <c r="F73" s="69"/>
    </row>
    <row r="74" spans="1:12" x14ac:dyDescent="0.3">
      <c r="A74" s="66" t="s">
        <v>98</v>
      </c>
      <c r="B74" s="66"/>
      <c r="C74" s="66"/>
      <c r="D74" s="66"/>
      <c r="E74" s="66"/>
      <c r="F74" s="66"/>
    </row>
    <row r="75" spans="1:12" ht="27" customHeight="1" x14ac:dyDescent="0.3">
      <c r="A75" s="66" t="s">
        <v>99</v>
      </c>
      <c r="B75" s="66"/>
      <c r="C75" s="66"/>
      <c r="D75" s="66"/>
      <c r="E75" s="66"/>
      <c r="F75" s="66"/>
    </row>
    <row r="76" spans="1:12" ht="17.25" customHeight="1" x14ac:dyDescent="0.3">
      <c r="A76" s="66" t="s">
        <v>100</v>
      </c>
      <c r="B76" s="66"/>
      <c r="C76" s="66"/>
      <c r="D76" s="66"/>
      <c r="E76" s="66"/>
      <c r="F76" s="66"/>
    </row>
    <row r="77" spans="1:12" x14ac:dyDescent="0.3">
      <c r="A77" s="66" t="s">
        <v>101</v>
      </c>
      <c r="B77" s="66"/>
      <c r="C77" s="66"/>
      <c r="D77" s="66"/>
      <c r="E77" s="66"/>
      <c r="F77" s="66"/>
    </row>
    <row r="78" spans="1:12" ht="30" customHeight="1" x14ac:dyDescent="0.3">
      <c r="A78" s="66" t="s">
        <v>102</v>
      </c>
      <c r="B78" s="66"/>
      <c r="C78" s="66"/>
      <c r="D78" s="66"/>
      <c r="E78" s="66"/>
      <c r="F78" s="66"/>
    </row>
    <row r="79" spans="1:12" x14ac:dyDescent="0.3">
      <c r="A79" s="70" t="s">
        <v>103</v>
      </c>
      <c r="B79" s="70"/>
      <c r="C79" s="70"/>
      <c r="D79" s="70"/>
      <c r="E79" s="70"/>
      <c r="F79" s="70"/>
    </row>
    <row r="80" spans="1:12" x14ac:dyDescent="0.3">
      <c r="A80" s="70" t="s">
        <v>104</v>
      </c>
      <c r="B80" s="70"/>
      <c r="C80" s="70"/>
      <c r="D80" s="70"/>
      <c r="E80" s="70"/>
      <c r="F80" s="70"/>
    </row>
    <row r="81" spans="1:6" x14ac:dyDescent="0.3">
      <c r="A81" s="71"/>
      <c r="B81" s="72"/>
      <c r="C81" s="73"/>
      <c r="D81" s="73"/>
      <c r="E81" s="74"/>
      <c r="F81" s="75"/>
    </row>
    <row r="82" spans="1:6" x14ac:dyDescent="0.3">
      <c r="A82" s="76" t="s">
        <v>105</v>
      </c>
      <c r="B82" s="76"/>
      <c r="C82" s="76"/>
      <c r="D82" s="76"/>
      <c r="E82" s="76"/>
      <c r="F82" s="76"/>
    </row>
    <row r="83" spans="1:6" x14ac:dyDescent="0.3">
      <c r="A83" s="76" t="s">
        <v>106</v>
      </c>
      <c r="B83" s="76"/>
      <c r="C83" s="76"/>
      <c r="D83" s="76"/>
      <c r="E83" s="76"/>
      <c r="F83" s="76"/>
    </row>
    <row r="84" spans="1:6" x14ac:dyDescent="0.3">
      <c r="A84" s="76" t="s">
        <v>107</v>
      </c>
      <c r="B84" s="76"/>
      <c r="C84" s="76"/>
      <c r="D84" s="76"/>
      <c r="E84" s="76"/>
      <c r="F84" s="76"/>
    </row>
  </sheetData>
  <mergeCells count="74">
    <mergeCell ref="A78:F78"/>
    <mergeCell ref="A79:F79"/>
    <mergeCell ref="A80:F80"/>
    <mergeCell ref="A82:F82"/>
    <mergeCell ref="A83:F83"/>
    <mergeCell ref="A84:F84"/>
    <mergeCell ref="A72:F72"/>
    <mergeCell ref="A73:F73"/>
    <mergeCell ref="A74:F74"/>
    <mergeCell ref="A75:F75"/>
    <mergeCell ref="A76:F76"/>
    <mergeCell ref="A77:F77"/>
    <mergeCell ref="C52:D52"/>
    <mergeCell ref="A54:F54"/>
    <mergeCell ref="A68:F68"/>
    <mergeCell ref="A69:F69"/>
    <mergeCell ref="A70:F70"/>
    <mergeCell ref="A71:F71"/>
    <mergeCell ref="A46:D46"/>
    <mergeCell ref="C47:D47"/>
    <mergeCell ref="E47:E51"/>
    <mergeCell ref="F47:F51"/>
    <mergeCell ref="A48:D48"/>
    <mergeCell ref="A49:D49"/>
    <mergeCell ref="A50:D50"/>
    <mergeCell ref="A51:D51"/>
    <mergeCell ref="A40:D40"/>
    <mergeCell ref="A41:D41"/>
    <mergeCell ref="A42:D42"/>
    <mergeCell ref="A43:D43"/>
    <mergeCell ref="A44:D44"/>
    <mergeCell ref="A45:D45"/>
    <mergeCell ref="A34:D34"/>
    <mergeCell ref="A35:D35"/>
    <mergeCell ref="A36:D36"/>
    <mergeCell ref="A37:D37"/>
    <mergeCell ref="A38:D38"/>
    <mergeCell ref="A39:D39"/>
    <mergeCell ref="A28:D28"/>
    <mergeCell ref="A29:D29"/>
    <mergeCell ref="A30:D30"/>
    <mergeCell ref="A31:D31"/>
    <mergeCell ref="A32:D32"/>
    <mergeCell ref="A33:D33"/>
    <mergeCell ref="F14:F4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0:D10"/>
    <mergeCell ref="A11:D11"/>
    <mergeCell ref="C12:D12"/>
    <mergeCell ref="C13:D13"/>
    <mergeCell ref="C14:D14"/>
    <mergeCell ref="E14:E46"/>
    <mergeCell ref="A24:D24"/>
    <mergeCell ref="A25:D25"/>
    <mergeCell ref="A26:D26"/>
    <mergeCell ref="A27:D27"/>
    <mergeCell ref="A1:I1"/>
    <mergeCell ref="A2:I2"/>
    <mergeCell ref="C4:D4"/>
    <mergeCell ref="A5:F5"/>
    <mergeCell ref="C6:D6"/>
    <mergeCell ref="C7:D7"/>
    <mergeCell ref="E7:E11"/>
    <mergeCell ref="F7:F11"/>
    <mergeCell ref="A8:D8"/>
    <mergeCell ref="A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2026-02-25T13:29:45Z</dcterms:created>
  <dcterms:modified xsi:type="dcterms:W3CDTF">2026-02-25T13:30:19Z</dcterms:modified>
</cp:coreProperties>
</file>