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24" windowWidth="22692" windowHeight="9000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42" i="1" l="1"/>
  <c r="F38" i="1"/>
  <c r="E37" i="1"/>
  <c r="E36" i="1"/>
  <c r="E34" i="1"/>
  <c r="E33" i="1"/>
  <c r="E32" i="1"/>
  <c r="E28" i="1"/>
  <c r="E27" i="1"/>
  <c r="E25" i="1"/>
  <c r="E24" i="1"/>
  <c r="E23" i="1"/>
  <c r="D22" i="1"/>
  <c r="E21" i="1"/>
  <c r="E20" i="1"/>
  <c r="E19" i="1"/>
  <c r="E18" i="1"/>
  <c r="E17" i="1"/>
  <c r="F10" i="1"/>
  <c r="F9" i="1"/>
  <c r="F8" i="1"/>
  <c r="F7" i="1"/>
  <c r="F6" i="1"/>
  <c r="E6" i="1"/>
  <c r="E14" i="1" s="1"/>
</calcChain>
</file>

<file path=xl/sharedStrings.xml><?xml version="1.0" encoding="utf-8"?>
<sst xmlns="http://schemas.openxmlformats.org/spreadsheetml/2006/main" count="119" uniqueCount="75">
  <si>
    <t>ГОДОВОЙ АКТ за 2020 год</t>
  </si>
  <si>
    <t>приёмки оказанных услуг и  выполненных работ по содержанию и текущему ремонту общего имущества в многоквартирном доме № 4 по ул. 40 лет Победы, п. Кааламо,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</si>
  <si>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</si>
  <si>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</si>
  <si>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</si>
  <si>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</si>
  <si>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</si>
  <si>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- 3454,2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</si>
  <si>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</si>
  <si>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</si>
  <si>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</si>
  <si>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</si>
  <si>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- 485,88 кв.м.                                         </t>
  </si>
  <si>
    <t xml:space="preserve">ежедневно    </t>
  </si>
  <si>
    <t>с января 2020 г. по июль 2020 г. - 2,98 руб;            с августа 2020 г. по декабрь 2020 г. - 3,50 руб.</t>
  </si>
  <si>
    <t>Содержание придомовой территории 1 класса -905 кв.м., газон - 1466 кв.м. , крыльца 116 кв.м.</t>
  </si>
  <si>
    <t>6 раз в неделю</t>
  </si>
  <si>
    <t>с января 2020 г. по июль 2020 г. - 3,95 руб;            с августа 2020 г. по декабрь 2020 г. - 4,88 руб.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</si>
  <si>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</si>
  <si>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</si>
  <si>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</si>
  <si>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</si>
  <si>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>руб./ м2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</si>
  <si>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</si>
  <si>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 в период с 01.06.2020 г. по 18.06.2020 г.;        в период с 01.11.2020 г. по 30.11.2020 г.</t>
  </si>
  <si>
    <t xml:space="preserve">2121,35 кв.м.   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</si>
  <si>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</si>
  <si>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</si>
  <si>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</si>
  <si>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</si>
  <si>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Восстановление керамической напольной плитки в подъезде № 3</t>
  </si>
  <si>
    <t>январь 2020 г.</t>
  </si>
  <si>
    <t>кв.м.</t>
  </si>
  <si>
    <t>Замена деревянных поручней в подъезде № 5</t>
  </si>
  <si>
    <t>февраль 2020 г.</t>
  </si>
  <si>
    <t>м.п.</t>
  </si>
  <si>
    <t>Замена светильников с лампами накаливания на светодиодные светильники с датчиками на движение на л/площадках в подъезде № 5</t>
  </si>
  <si>
    <t>шт.</t>
  </si>
  <si>
    <t>Косметический ремонт подъезда№ 5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</si>
  <si>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</si>
  <si>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Замена аварийного участка стояка системы канализации диам. 100 мм в квартире № 21</t>
  </si>
  <si>
    <t>Очистка придомовой территории от снега спецтехникой</t>
  </si>
  <si>
    <t>час</t>
  </si>
  <si>
    <t>Ремонт примыкания кровли к стенам и парапетам из наплавляемого рулонного материала в один слой над кв. № 75</t>
  </si>
  <si>
    <t xml:space="preserve">март 2020 г. </t>
  </si>
  <si>
    <t xml:space="preserve">Восстановление керамической напольной плитки в подъезде № 5 </t>
  </si>
  <si>
    <t>Замена облицовки потолка в тамбуре подъезда № 5</t>
  </si>
  <si>
    <t>май 2020 г.</t>
  </si>
  <si>
    <t>Экспертиза технического состояния конструктивных элементов дома</t>
  </si>
  <si>
    <t>июль 2020 г.</t>
  </si>
  <si>
    <t>раз</t>
  </si>
  <si>
    <t>Изготовление и установка  деревянных щитов на приямки в количестве 5 шт.</t>
  </si>
  <si>
    <t>август 2020 г.</t>
  </si>
  <si>
    <t>м2</t>
  </si>
  <si>
    <t>Изготовление и установка  деревянных щитов на приямки в количестве 3 шт.</t>
  </si>
  <si>
    <t>Установка пандуса и поручня 1870 (подъезд № 4)</t>
  </si>
  <si>
    <t>Установка змеевика (отопление) подъезд № 4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</si>
  <si>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</si>
  <si>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</si>
  <si>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</si>
  <si>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Замена аварийного участка стояка системы канализации диам. 110 мм ( кв. № 3)</t>
  </si>
  <si>
    <t>Замена аварийного участка стояка системы канализации диам. 110 мм ( кв. № 18)</t>
  </si>
  <si>
    <t>Изготовление и установка металлического поручня (подъезд № 5)</t>
  </si>
  <si>
    <t>Проведение общего собрания собственников: разноска и сбор бюллетеней общего собрания</t>
  </si>
  <si>
    <t>Замена аварийного участка стояка системы канализации диам 100 мм кв. №№ 12,15</t>
  </si>
  <si>
    <t>декабрь 2020 г.</t>
  </si>
  <si>
    <t>Восстановление керамической напольной плитки в подъезде № 5</t>
  </si>
  <si>
    <t>Итого по ремонту:</t>
  </si>
  <si>
    <t>КАПИТАЛЬНЫЙ РЕМОНТ ОБЩЕГО ИМУЩЕСТВА</t>
  </si>
  <si>
    <t>Капитальный ремонт кровли (ремонт парапета и выхода на кровлю)</t>
  </si>
  <si>
    <t>кв.м./ м.п.</t>
  </si>
  <si>
    <t>23,6                227</t>
  </si>
  <si>
    <t>16174,58                  1681,59</t>
  </si>
  <si>
    <t>Заказчик  - Председатель Совета дома № 4 по ул. 40 лет Победы, п. Кааламо</t>
  </si>
  <si>
    <t xml:space="preserve">                                                                                       Лесовая Ольга Александровна__________________________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</si>
</sst>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5" xfId="1" applyFont="1" applyBorder="1" applyAlignment="1">
      <alignment wrapText="1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40%20&#1083;&#1077;&#1090;%20&#1055;&#1086;&#1073;&#1077;&#1076;&#1099;,%204%20&#1079;&#1072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 лет П. за 2016 год "/>
      <sheetName val="январь 2017 г."/>
      <sheetName val="февраль 2017 г."/>
      <sheetName val="март 2017 г."/>
      <sheetName val="апрель 2017 г."/>
      <sheetName val="май 2017 г."/>
      <sheetName val="июнь 2017"/>
      <sheetName val="июль 2017 г."/>
      <sheetName val="август 2017 г."/>
      <sheetName val="сентябрь 2017 г."/>
      <sheetName val="октябрь 2017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18 г. 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 "/>
      <sheetName val="ноябрь 2020 г."/>
      <sheetName val="декабрь 2020 г."/>
      <sheetName val="Годовой акт 2020 г."/>
      <sheetName val="январь 2021 г."/>
      <sheetName val="февраль 2021 г."/>
      <sheetName val="март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1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2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3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4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5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6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</sheetData>
      <sheetData sheetId="47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12089.699999999999</v>
          </cell>
        </row>
        <row r="11">
          <cell r="F11">
            <v>16856.495999999999</v>
          </cell>
        </row>
        <row r="12">
          <cell r="F12">
            <v>379.96199999999999</v>
          </cell>
        </row>
      </sheetData>
      <sheetData sheetId="48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12089.699999999999</v>
          </cell>
        </row>
        <row r="11">
          <cell r="F11">
            <v>16856.495999999999</v>
          </cell>
        </row>
        <row r="12">
          <cell r="F12">
            <v>379.96199999999999</v>
          </cell>
        </row>
      </sheetData>
      <sheetData sheetId="49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12089.699999999999</v>
          </cell>
        </row>
        <row r="11">
          <cell r="F11">
            <v>16856.495999999999</v>
          </cell>
        </row>
        <row r="12">
          <cell r="F12">
            <v>379.96199999999999</v>
          </cell>
        </row>
      </sheetData>
      <sheetData sheetId="50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12089.699999999999</v>
          </cell>
        </row>
        <row r="11">
          <cell r="F11">
            <v>16856.495999999999</v>
          </cell>
        </row>
        <row r="12">
          <cell r="F12">
            <v>379.96199999999999</v>
          </cell>
        </row>
      </sheetData>
      <sheetData sheetId="51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12089.699999999999</v>
          </cell>
        </row>
        <row r="11">
          <cell r="F11">
            <v>16856.495999999999</v>
          </cell>
        </row>
        <row r="12">
          <cell r="F12">
            <v>379.96199999999999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7" workbookViewId="0">
      <selection activeCell="E50" sqref="E50"/>
    </sheetView>
  </sheetViews>
  <sheetFormatPr defaultRowHeight="14.4" x14ac:dyDescent="0.3"/>
  <cols>
    <col min="1" max="1" width="28.33203125" customWidth="1"/>
    <col min="2" max="2" width="15.33203125" customWidth="1"/>
    <col min="3" max="3" width="8.88671875" customWidth="1"/>
    <col min="4" max="4" width="11" customWidth="1"/>
    <col min="5" max="5" width="10.5546875" customWidth="1"/>
    <col min="6" max="6" width="12.8867187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30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x14ac:dyDescent="0.3">
      <c r="A3" s="2"/>
      <c r="B3" s="2"/>
      <c r="C3" s="2"/>
      <c r="D3" s="2"/>
      <c r="E3" s="2"/>
      <c r="F3" s="2"/>
      <c r="G3" s="3"/>
      <c r="H3" s="3"/>
      <c r="I3" s="3"/>
    </row>
    <row r="4" spans="1:11" ht="110.4" x14ac:dyDescent="0.3">
      <c r="A4" s="4" t="s">
        <v>2</v>
      </c>
      <c r="B4" s="4" t="s">
        <v>3</v>
      </c>
      <c r="C4" s="5" t="s">
        <v>4</v>
      </c>
      <c r="D4" s="6"/>
      <c r="E4" s="4" t="s">
        <v>5</v>
      </c>
      <c r="F4" s="4" t="s">
        <v>6</v>
      </c>
    </row>
    <row r="5" spans="1:11" x14ac:dyDescent="0.3">
      <c r="A5" s="7" t="s">
        <v>7</v>
      </c>
      <c r="B5" s="8"/>
      <c r="C5" s="8"/>
      <c r="D5" s="8"/>
      <c r="E5" s="8"/>
      <c r="F5" s="9"/>
    </row>
    <row r="6" spans="1:11" ht="115.2" customHeight="1" x14ac:dyDescent="0.3">
      <c r="A6" s="10" t="s">
        <v>8</v>
      </c>
      <c r="B6" s="11" t="s">
        <v>9</v>
      </c>
      <c r="C6" s="12" t="s">
        <v>10</v>
      </c>
      <c r="D6" s="13"/>
      <c r="E6" s="14">
        <f>3.27+0.28</f>
        <v>3.55</v>
      </c>
      <c r="F6" s="15">
        <f>'[1]январь 2020 г.'!F8+'[1]февраль 2020 г.'!F8+'[1]март 2020 г.'!F8+'[1]апрель 2020 г.'!F8+'[1]май 2020 г.'!F8+'[1]июнь 2020 г.'!F8+'[1]июль 2020 г.'!F8+'[1]август 2020 г.'!F8+'[1]сентябрь 2020 г.'!F8+'[1]октябрь 2020 г. '!F8+'[1]ноябрь 2020 г.'!F8+'[1]декабрь 2020 г.'!F8</f>
        <v>147148.92000000001</v>
      </c>
      <c r="K6">
        <v>3454.2</v>
      </c>
    </row>
    <row r="7" spans="1:11" ht="28.8" x14ac:dyDescent="0.3">
      <c r="A7" s="16" t="s">
        <v>11</v>
      </c>
      <c r="B7" s="11" t="s">
        <v>9</v>
      </c>
      <c r="C7" s="12" t="s">
        <v>10</v>
      </c>
      <c r="D7" s="13"/>
      <c r="E7" s="14">
        <v>2.11</v>
      </c>
      <c r="F7" s="15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 '!F9+'[1]ноябрь 2020 г.'!F9+'[1]декабрь 2020 г.'!F9</f>
        <v>87460.343999999983</v>
      </c>
    </row>
    <row r="8" spans="1:11" ht="80.400000000000006" customHeight="1" x14ac:dyDescent="0.3">
      <c r="A8" s="17" t="s">
        <v>12</v>
      </c>
      <c r="B8" s="11" t="s">
        <v>13</v>
      </c>
      <c r="C8" s="12" t="s">
        <v>10</v>
      </c>
      <c r="D8" s="13"/>
      <c r="E8" s="18" t="s">
        <v>14</v>
      </c>
      <c r="F8" s="19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 '!F10+'[1]ноябрь 2020 г.'!F10+'[1]декабрь 2020 г.'!F10</f>
        <v>132503.11199999999</v>
      </c>
    </row>
    <row r="9" spans="1:11" ht="71.400000000000006" x14ac:dyDescent="0.3">
      <c r="A9" s="16" t="s">
        <v>15</v>
      </c>
      <c r="B9" s="16" t="s">
        <v>16</v>
      </c>
      <c r="C9" s="20" t="s">
        <v>10</v>
      </c>
      <c r="D9" s="21"/>
      <c r="E9" s="18" t="s">
        <v>17</v>
      </c>
      <c r="F9" s="19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 '!F11+'[1]ноябрь 2020 г.'!F11+'[1]декабрь 2020 г.'!F11</f>
        <v>179791.11</v>
      </c>
    </row>
    <row r="10" spans="1:11" ht="28.8" x14ac:dyDescent="0.3">
      <c r="A10" s="22" t="s">
        <v>18</v>
      </c>
      <c r="B10" s="11" t="s">
        <v>19</v>
      </c>
      <c r="C10" s="12" t="s">
        <v>10</v>
      </c>
      <c r="D10" s="13"/>
      <c r="E10" s="23">
        <v>0.11</v>
      </c>
      <c r="F10" s="15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 '!F12+'[1]ноябрь 2020 г.'!F12+'[1]декабрь 2020 г.'!F12</f>
        <v>4559.5439999999999</v>
      </c>
    </row>
    <row r="11" spans="1:11" ht="43.2" x14ac:dyDescent="0.3">
      <c r="A11" s="24" t="s">
        <v>20</v>
      </c>
      <c r="B11" s="25" t="s">
        <v>21</v>
      </c>
      <c r="C11" s="26" t="s">
        <v>22</v>
      </c>
      <c r="D11" s="26"/>
      <c r="E11" s="27"/>
      <c r="F11" s="28">
        <v>2100</v>
      </c>
    </row>
    <row r="12" spans="1:11" ht="72" x14ac:dyDescent="0.3">
      <c r="A12" s="22" t="s">
        <v>23</v>
      </c>
      <c r="B12" s="29" t="s">
        <v>24</v>
      </c>
      <c r="C12" s="30" t="s">
        <v>25</v>
      </c>
      <c r="D12" s="31"/>
      <c r="E12" s="32">
        <v>0</v>
      </c>
      <c r="F12" s="33">
        <v>0</v>
      </c>
    </row>
    <row r="13" spans="1:11" ht="72" x14ac:dyDescent="0.3">
      <c r="A13" s="34" t="s">
        <v>26</v>
      </c>
      <c r="B13" s="35"/>
      <c r="C13" s="36"/>
      <c r="D13" s="37"/>
      <c r="E13" s="38"/>
      <c r="F13" s="39"/>
    </row>
    <row r="14" spans="1:11" x14ac:dyDescent="0.3">
      <c r="A14" s="40" t="s">
        <v>27</v>
      </c>
      <c r="B14" s="41"/>
      <c r="C14" s="41"/>
      <c r="D14" s="42"/>
      <c r="E14" s="43">
        <f>SUM(E6:E10)</f>
        <v>5.7700000000000005</v>
      </c>
      <c r="F14" s="44">
        <v>553563.02</v>
      </c>
      <c r="K14" s="45"/>
    </row>
    <row r="15" spans="1:11" ht="16.5" customHeight="1" x14ac:dyDescent="0.3">
      <c r="A15" s="46" t="s">
        <v>28</v>
      </c>
      <c r="B15" s="46"/>
      <c r="C15" s="46"/>
      <c r="D15" s="46"/>
      <c r="E15" s="46"/>
      <c r="F15" s="46"/>
    </row>
    <row r="16" spans="1:11" ht="110.25" customHeight="1" x14ac:dyDescent="0.3">
      <c r="A16" s="4" t="s">
        <v>2</v>
      </c>
      <c r="B16" s="4" t="s">
        <v>3</v>
      </c>
      <c r="C16" s="47" t="s">
        <v>4</v>
      </c>
      <c r="D16" s="48" t="s">
        <v>29</v>
      </c>
      <c r="E16" s="4" t="s">
        <v>5</v>
      </c>
      <c r="F16" s="4" t="s">
        <v>6</v>
      </c>
    </row>
    <row r="17" spans="1:6" ht="43.8" customHeight="1" x14ac:dyDescent="0.3">
      <c r="A17" s="49" t="s">
        <v>30</v>
      </c>
      <c r="B17" s="50" t="s">
        <v>31</v>
      </c>
      <c r="C17" s="51" t="s">
        <v>32</v>
      </c>
      <c r="D17" s="52">
        <v>23.4</v>
      </c>
      <c r="E17" s="53">
        <f>F17/D17</f>
        <v>2617.5213675213677</v>
      </c>
      <c r="F17" s="51">
        <v>61250</v>
      </c>
    </row>
    <row r="18" spans="1:6" ht="33.6" customHeight="1" x14ac:dyDescent="0.3">
      <c r="A18" s="49" t="s">
        <v>33</v>
      </c>
      <c r="B18" s="50" t="s">
        <v>34</v>
      </c>
      <c r="C18" s="51" t="s">
        <v>35</v>
      </c>
      <c r="D18" s="52">
        <v>24</v>
      </c>
      <c r="E18" s="53">
        <f>F18/D18</f>
        <v>511.58333333333331</v>
      </c>
      <c r="F18" s="51">
        <v>12278</v>
      </c>
    </row>
    <row r="19" spans="1:6" ht="73.2" customHeight="1" x14ac:dyDescent="0.3">
      <c r="A19" s="49" t="s">
        <v>36</v>
      </c>
      <c r="B19" s="50" t="s">
        <v>34</v>
      </c>
      <c r="C19" s="51" t="s">
        <v>37</v>
      </c>
      <c r="D19" s="52">
        <v>7</v>
      </c>
      <c r="E19" s="53">
        <f>F19/D19</f>
        <v>2824.8571428571427</v>
      </c>
      <c r="F19" s="51">
        <v>19774</v>
      </c>
    </row>
    <row r="20" spans="1:6" ht="27.6" customHeight="1" x14ac:dyDescent="0.3">
      <c r="A20" s="49" t="s">
        <v>38</v>
      </c>
      <c r="B20" s="50" t="s">
        <v>34</v>
      </c>
      <c r="C20" s="51" t="s">
        <v>39</v>
      </c>
      <c r="D20" s="52">
        <v>437.69</v>
      </c>
      <c r="E20" s="53">
        <f>F20/D20</f>
        <v>247.02871895633896</v>
      </c>
      <c r="F20" s="51">
        <v>108122</v>
      </c>
    </row>
    <row r="21" spans="1:6" ht="43.2" customHeight="1" x14ac:dyDescent="0.3">
      <c r="A21" s="49" t="s">
        <v>40</v>
      </c>
      <c r="B21" s="50" t="s">
        <v>34</v>
      </c>
      <c r="C21" s="51" t="s">
        <v>35</v>
      </c>
      <c r="D21" s="52">
        <v>2.5</v>
      </c>
      <c r="E21" s="53">
        <f>F21/D21</f>
        <v>1430.4</v>
      </c>
      <c r="F21" s="51">
        <v>3576</v>
      </c>
    </row>
    <row r="22" spans="1:6" ht="41.4" customHeight="1" x14ac:dyDescent="0.3">
      <c r="A22" s="49" t="s">
        <v>41</v>
      </c>
      <c r="B22" s="50" t="s">
        <v>34</v>
      </c>
      <c r="C22" s="51" t="s">
        <v>42</v>
      </c>
      <c r="D22" s="52">
        <f>F22/E22</f>
        <v>0.25043478260869567</v>
      </c>
      <c r="E22" s="53">
        <v>1725</v>
      </c>
      <c r="F22" s="53">
        <v>432</v>
      </c>
    </row>
    <row r="23" spans="1:6" ht="72" customHeight="1" x14ac:dyDescent="0.3">
      <c r="A23" s="49" t="s">
        <v>43</v>
      </c>
      <c r="B23" s="50" t="s">
        <v>44</v>
      </c>
      <c r="C23" s="51" t="s">
        <v>39</v>
      </c>
      <c r="D23" s="52">
        <v>20</v>
      </c>
      <c r="E23" s="53">
        <f>F23/D23</f>
        <v>693.15</v>
      </c>
      <c r="F23" s="51">
        <v>13863</v>
      </c>
    </row>
    <row r="24" spans="1:6" ht="41.4" customHeight="1" x14ac:dyDescent="0.3">
      <c r="A24" s="49" t="s">
        <v>45</v>
      </c>
      <c r="B24" s="50" t="s">
        <v>44</v>
      </c>
      <c r="C24" s="51" t="s">
        <v>39</v>
      </c>
      <c r="D24" s="52">
        <v>21.69</v>
      </c>
      <c r="E24" s="53">
        <f>F24/D24</f>
        <v>2291.3785154449051</v>
      </c>
      <c r="F24" s="51">
        <v>49700</v>
      </c>
    </row>
    <row r="25" spans="1:6" ht="34.200000000000003" customHeight="1" x14ac:dyDescent="0.3">
      <c r="A25" s="49" t="s">
        <v>46</v>
      </c>
      <c r="B25" s="50" t="s">
        <v>47</v>
      </c>
      <c r="C25" s="51" t="s">
        <v>39</v>
      </c>
      <c r="D25" s="52">
        <v>2.8</v>
      </c>
      <c r="E25" s="53">
        <f>F25/D25</f>
        <v>732.14285714285722</v>
      </c>
      <c r="F25" s="51">
        <v>2050</v>
      </c>
    </row>
    <row r="26" spans="1:6" ht="43.2" customHeight="1" x14ac:dyDescent="0.3">
      <c r="A26" s="49" t="s">
        <v>48</v>
      </c>
      <c r="B26" s="50" t="s">
        <v>49</v>
      </c>
      <c r="C26" s="51" t="s">
        <v>50</v>
      </c>
      <c r="D26" s="52">
        <v>1</v>
      </c>
      <c r="E26" s="53">
        <v>10000</v>
      </c>
      <c r="F26" s="51">
        <v>10000</v>
      </c>
    </row>
    <row r="27" spans="1:6" ht="46.2" customHeight="1" x14ac:dyDescent="0.3">
      <c r="A27" s="49" t="s">
        <v>51</v>
      </c>
      <c r="B27" s="50" t="s">
        <v>52</v>
      </c>
      <c r="C27" s="51" t="s">
        <v>53</v>
      </c>
      <c r="D27" s="52">
        <v>11.11</v>
      </c>
      <c r="E27" s="53">
        <f>F27/D27</f>
        <v>1165.6165616561657</v>
      </c>
      <c r="F27" s="51">
        <v>12950</v>
      </c>
    </row>
    <row r="28" spans="1:6" ht="43.8" customHeight="1" x14ac:dyDescent="0.3">
      <c r="A28" s="49" t="s">
        <v>54</v>
      </c>
      <c r="B28" s="50" t="s">
        <v>52</v>
      </c>
      <c r="C28" s="51" t="s">
        <v>53</v>
      </c>
      <c r="D28" s="52">
        <v>7.63</v>
      </c>
      <c r="E28" s="53">
        <f>F28/D28</f>
        <v>1143.9056356487549</v>
      </c>
      <c r="F28" s="51">
        <v>8728</v>
      </c>
    </row>
    <row r="29" spans="1:6" ht="37.200000000000003" customHeight="1" x14ac:dyDescent="0.3">
      <c r="A29" s="49" t="s">
        <v>55</v>
      </c>
      <c r="B29" s="50" t="s">
        <v>52</v>
      </c>
      <c r="C29" s="51" t="s">
        <v>37</v>
      </c>
      <c r="D29" s="52">
        <v>1</v>
      </c>
      <c r="E29" s="53">
        <v>1870</v>
      </c>
      <c r="F29" s="51">
        <v>1870</v>
      </c>
    </row>
    <row r="30" spans="1:6" ht="36" customHeight="1" x14ac:dyDescent="0.3">
      <c r="A30" s="49" t="s">
        <v>56</v>
      </c>
      <c r="B30" s="50" t="s">
        <v>52</v>
      </c>
      <c r="C30" s="51" t="s">
        <v>37</v>
      </c>
      <c r="D30" s="52">
        <v>1</v>
      </c>
      <c r="E30" s="53">
        <v>3850</v>
      </c>
      <c r="F30" s="51">
        <v>3850</v>
      </c>
    </row>
    <row r="31" spans="1:6" ht="162" customHeight="1" x14ac:dyDescent="0.3">
      <c r="A31" s="49" t="s">
        <v>57</v>
      </c>
      <c r="B31" s="50" t="s">
        <v>58</v>
      </c>
      <c r="C31" s="51" t="s">
        <v>59</v>
      </c>
      <c r="D31" s="52">
        <v>1</v>
      </c>
      <c r="E31" s="53">
        <v>9442</v>
      </c>
      <c r="F31" s="51">
        <v>9442</v>
      </c>
    </row>
    <row r="32" spans="1:6" ht="47.4" customHeight="1" x14ac:dyDescent="0.3">
      <c r="A32" s="49" t="s">
        <v>60</v>
      </c>
      <c r="B32" s="50" t="s">
        <v>58</v>
      </c>
      <c r="C32" s="51" t="s">
        <v>35</v>
      </c>
      <c r="D32" s="52">
        <v>2.5</v>
      </c>
      <c r="E32" s="53">
        <f>F32/D32</f>
        <v>1442.4</v>
      </c>
      <c r="F32" s="51">
        <v>3606</v>
      </c>
    </row>
    <row r="33" spans="1:11" ht="47.4" customHeight="1" x14ac:dyDescent="0.3">
      <c r="A33" s="49" t="s">
        <v>61</v>
      </c>
      <c r="B33" s="50" t="s">
        <v>58</v>
      </c>
      <c r="C33" s="51" t="s">
        <v>35</v>
      </c>
      <c r="D33" s="52">
        <v>3</v>
      </c>
      <c r="E33" s="53">
        <f>F33/D33</f>
        <v>1512.3333333333333</v>
      </c>
      <c r="F33" s="51">
        <v>4537</v>
      </c>
    </row>
    <row r="34" spans="1:11" ht="41.4" customHeight="1" x14ac:dyDescent="0.3">
      <c r="A34" s="49" t="s">
        <v>62</v>
      </c>
      <c r="B34" s="50" t="s">
        <v>58</v>
      </c>
      <c r="C34" s="51" t="s">
        <v>35</v>
      </c>
      <c r="D34" s="52">
        <v>6.8</v>
      </c>
      <c r="E34" s="53">
        <f>F34/D34</f>
        <v>2442.0588235294117</v>
      </c>
      <c r="F34" s="51">
        <v>16606</v>
      </c>
    </row>
    <row r="35" spans="1:11" ht="58.2" customHeight="1" x14ac:dyDescent="0.3">
      <c r="A35" s="49" t="s">
        <v>63</v>
      </c>
      <c r="B35" s="50" t="s">
        <v>52</v>
      </c>
      <c r="C35" s="51" t="s">
        <v>50</v>
      </c>
      <c r="D35" s="52">
        <v>1</v>
      </c>
      <c r="E35" s="53">
        <v>4529</v>
      </c>
      <c r="F35" s="51">
        <v>4529</v>
      </c>
    </row>
    <row r="36" spans="1:11" ht="45.6" customHeight="1" x14ac:dyDescent="0.3">
      <c r="A36" s="49" t="s">
        <v>64</v>
      </c>
      <c r="B36" s="50" t="s">
        <v>65</v>
      </c>
      <c r="C36" s="51" t="s">
        <v>35</v>
      </c>
      <c r="D36" s="52">
        <v>7.25</v>
      </c>
      <c r="E36" s="53">
        <f>F36/D36</f>
        <v>1660.2758620689656</v>
      </c>
      <c r="F36" s="51">
        <v>12037</v>
      </c>
    </row>
    <row r="37" spans="1:11" ht="41.4" customHeight="1" x14ac:dyDescent="0.3">
      <c r="A37" s="49" t="s">
        <v>66</v>
      </c>
      <c r="B37" s="50" t="s">
        <v>65</v>
      </c>
      <c r="C37" s="51" t="s">
        <v>32</v>
      </c>
      <c r="D37" s="52">
        <v>3.6</v>
      </c>
      <c r="E37" s="53">
        <f>F37/D37</f>
        <v>1970.2777777777778</v>
      </c>
      <c r="F37" s="51">
        <v>7093</v>
      </c>
    </row>
    <row r="38" spans="1:11" ht="15.75" customHeight="1" x14ac:dyDescent="0.3">
      <c r="A38" s="54" t="s">
        <v>67</v>
      </c>
      <c r="B38" s="50"/>
      <c r="C38" s="51"/>
      <c r="D38" s="52"/>
      <c r="E38" s="52"/>
      <c r="F38" s="55">
        <f>F17+F18+F19+F20+F21+F22+F23+F24+F25+F26+F27+F28+F29+F30+F31+F32+F33+F34+F35+F36+F37</f>
        <v>366293</v>
      </c>
    </row>
    <row r="39" spans="1:11" ht="16.8" customHeight="1" x14ac:dyDescent="0.3">
      <c r="A39" s="46" t="s">
        <v>68</v>
      </c>
      <c r="B39" s="46"/>
      <c r="C39" s="46"/>
      <c r="D39" s="46"/>
      <c r="E39" s="46"/>
      <c r="F39" s="46"/>
      <c r="K39" s="45"/>
    </row>
    <row r="40" spans="1:11" ht="109.8" customHeight="1" x14ac:dyDescent="0.3">
      <c r="A40" s="4" t="s">
        <v>2</v>
      </c>
      <c r="B40" s="4" t="s">
        <v>3</v>
      </c>
      <c r="C40" s="47" t="s">
        <v>4</v>
      </c>
      <c r="D40" s="48" t="s">
        <v>29</v>
      </c>
      <c r="E40" s="4" t="s">
        <v>5</v>
      </c>
      <c r="F40" s="4" t="s">
        <v>6</v>
      </c>
      <c r="K40" s="45"/>
    </row>
    <row r="41" spans="1:11" ht="46.8" x14ac:dyDescent="0.3">
      <c r="A41" s="56" t="s">
        <v>69</v>
      </c>
      <c r="B41" s="47" t="s">
        <v>58</v>
      </c>
      <c r="C41" s="47" t="s">
        <v>70</v>
      </c>
      <c r="D41" s="47" t="s">
        <v>71</v>
      </c>
      <c r="E41" s="47" t="s">
        <v>72</v>
      </c>
      <c r="F41" s="47">
        <v>381720</v>
      </c>
    </row>
    <row r="42" spans="1:11" ht="18.600000000000001" customHeight="1" x14ac:dyDescent="0.3">
      <c r="A42" s="54" t="s">
        <v>67</v>
      </c>
      <c r="B42" s="50"/>
      <c r="C42" s="51"/>
      <c r="D42" s="52"/>
      <c r="E42" s="52"/>
      <c r="F42" s="57">
        <f>SUM(F41)</f>
        <v>381720</v>
      </c>
    </row>
    <row r="43" spans="1:11" x14ac:dyDescent="0.3">
      <c r="A43" s="58"/>
      <c r="B43" s="58"/>
      <c r="C43" s="58"/>
      <c r="D43" s="58"/>
      <c r="E43" s="58"/>
      <c r="F43" s="58"/>
    </row>
    <row r="44" spans="1:11" x14ac:dyDescent="0.3">
      <c r="A44" s="59" t="s">
        <v>73</v>
      </c>
      <c r="B44" s="59"/>
      <c r="C44" s="59"/>
      <c r="D44" s="59"/>
      <c r="E44" s="59"/>
      <c r="F44" s="59"/>
    </row>
    <row r="45" spans="1:11" x14ac:dyDescent="0.3">
      <c r="A45" s="59" t="s">
        <v>74</v>
      </c>
      <c r="B45" s="59"/>
      <c r="C45" s="59"/>
      <c r="D45" s="59"/>
      <c r="E45" s="59"/>
      <c r="F45" s="59"/>
    </row>
    <row r="46" spans="1:11" x14ac:dyDescent="0.3">
      <c r="A46" s="59"/>
      <c r="B46" s="59"/>
      <c r="C46" s="59"/>
      <c r="D46" s="59"/>
      <c r="E46" s="59"/>
      <c r="F46" s="59"/>
    </row>
    <row r="47" spans="1:11" x14ac:dyDescent="0.3">
      <c r="A47" s="58"/>
      <c r="B47" s="58"/>
      <c r="C47" s="58"/>
      <c r="D47" s="58"/>
      <c r="E47" s="58"/>
      <c r="F47" s="58"/>
    </row>
    <row r="48" spans="1:11" x14ac:dyDescent="0.3">
      <c r="A48" s="59"/>
      <c r="B48" s="59"/>
      <c r="C48" s="59"/>
      <c r="D48" s="59"/>
      <c r="E48" s="59"/>
      <c r="F48" s="59"/>
    </row>
    <row r="49" spans="1:6" x14ac:dyDescent="0.3">
      <c r="A49" s="59"/>
      <c r="B49" s="59"/>
      <c r="C49" s="59"/>
      <c r="D49" s="59"/>
      <c r="E49" s="59"/>
      <c r="F49" s="59"/>
    </row>
    <row r="50" spans="1:6" x14ac:dyDescent="0.3">
      <c r="A50" s="60"/>
    </row>
  </sheetData>
  <mergeCells count="23">
    <mergeCell ref="A45:F45"/>
    <mergeCell ref="A46:F46"/>
    <mergeCell ref="A48:F48"/>
    <mergeCell ref="A49:F49"/>
    <mergeCell ref="E12:E13"/>
    <mergeCell ref="F12:F13"/>
    <mergeCell ref="A14:D14"/>
    <mergeCell ref="A15:F15"/>
    <mergeCell ref="A39:F39"/>
    <mergeCell ref="A44:F44"/>
    <mergeCell ref="C7:D7"/>
    <mergeCell ref="C8:D8"/>
    <mergeCell ref="C9:D9"/>
    <mergeCell ref="C10:D10"/>
    <mergeCell ref="C11:D11"/>
    <mergeCell ref="B12:B13"/>
    <mergeCell ref="C12:D13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2021-03-31T13:15:16Z</dcterms:created>
  <dcterms:modified xsi:type="dcterms:W3CDTF">2021-03-31T13:17:13Z</dcterms:modified>
</cp:coreProperties>
</file>