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63" i="1" l="1"/>
  <c r="F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L42" i="1"/>
  <c r="F37" i="1"/>
  <c r="F13" i="1"/>
  <c r="F12" i="1"/>
  <c r="F7" i="1"/>
  <c r="F6" i="1"/>
  <c r="F42" i="1" s="1"/>
</calcChain>
</file>

<file path=xl/sharedStrings.xml><?xml version="1.0" encoding="utf-8"?>
<sst xmlns="http://schemas.openxmlformats.org/spreadsheetml/2006/main" count="135" uniqueCount="92">
  <si>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</si>
  <si>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14а по ул. Первомайская</t>
  </si>
  <si>
    <t>за  период с  01.01.2025г.   по 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</si>
  <si>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</si>
  <si>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</si>
  <si>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</si>
  <si>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</si>
  <si>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</si>
  <si>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- 1354,10 кв.м.)</t>
  </si>
  <si>
    <t>площадь  1354,10</t>
  </si>
  <si>
    <t xml:space="preserve">Уборка лестничных клеток - 117,48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</si>
  <si>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</si>
  <si>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</si>
  <si>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придомовой территории 1 класса - 251,7 кв.м., газоны - 200 кв.м.</t>
  </si>
  <si>
    <t>6 раз в неделю</t>
  </si>
  <si>
    <t>в том числе:</t>
  </si>
  <si>
    <t>Выкашивание газонов придомомовой территории на 1-й раз - 10.06.2025г.</t>
  </si>
  <si>
    <t>Выкашивание газонов придомомовой территории на 2-й раз - 14.07.2025г.</t>
  </si>
  <si>
    <t>Выкашивание газонов придомомовой территории на 3-й раз - 09.09.2025г.</t>
  </si>
  <si>
    <t>Дератизация подвального помещения</t>
  </si>
  <si>
    <t>ежемесячно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</si>
  <si>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</si>
  <si>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</si>
  <si>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t>с 01.06.2024г</t>
  </si>
  <si>
    <t>Снятие показаний  ОДПУ ХВС - 10.01.2025г.; 10.02.2025г.; 11.03.2025г.; 10.04.2025г.; 12.05.2025г.; 11.06.2025г.; 11.07.2025г.; 11.08.2025г.; 11.09.2025г.; 10.10.2025г.; 10.11.2025г.; 11.12.2025г.</t>
  </si>
  <si>
    <t>Снятие показаний ОДПУ ТЭ - 21.01.2025г.; 20.02.2025г.; 20.03.2025г.; 21.04.2025г.; 21.05.2025г.; 20.10.2025г.; 20.11.2025г.; 22.12.2025г.</t>
  </si>
  <si>
    <t>Снятие показаний ОДПУ ЭЭ - 23.01.2025г.; 24.02.2025г.; 24.03.2025г.; 24.04.2025г.; 22.05.2025г.; 23.06.2025г.; 23.07.2025г.; 22.08.2025г.; 23.09.2025г.; 22.10.2025г.; 21.11.2025г.; 23.12.2025г.</t>
  </si>
  <si>
    <t>Снятие показаний  ИПУ ЭЭ - 23.01.2025г.; 24.02.2025г.; 24.03.2025г.; 24.04.2025г.; 22.05.2025г.; 23.06.2025г.; 23.07.2025г.; 22.08.2025г.; 23.09.2025г.; 22.10.2025г.; 21.11.2025г.; 23.12.2025г.</t>
  </si>
  <si>
    <t>Осмотр чердачного помещения - 27.01.2025г.; 27.02.2025г.; 27.03.2025г.; 25.04.2025г.; 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</si>
  <si>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</si>
  <si>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</si>
  <si>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25.08.2025г.; 25.09.2025г.; 27.10.2025г.; 25.11.2025г.; 25.12.2025г.</t>
  </si>
  <si>
    <t>Регулировка расхода теплоносителя в ИТП - 28.01.2025г.</t>
  </si>
  <si>
    <t xml:space="preserve">Профилактическая прочистка и промывка системы  канализации, разъяснение потребителям необходимости соблюдения правил пользования водопроводом и канализацией - 03.02.2025г.; 26.03.2025г.; 26.05.2025г.; 02.07.2025г.; 30.10.2025г.; </t>
  </si>
  <si>
    <t>Предоставление доступа сотрудникам ООО "ПТЭ" для снятие показанийтеплорвой энергии в ИТП МКД - 13.02.2025г</t>
  </si>
  <si>
    <t>Осмотр системы  канализации в подвальном помещении на наличие утечек - 11.03.2025г</t>
  </si>
  <si>
    <t>Размещение  на информационных стендах в подъезде годового отчета за 2024г. по содержанию и ремонту общего имущества в МКД. Информация о состоянии лицевого счета за период с 01.01.2024г по 31.12.2024г -24.04.2024г</t>
  </si>
  <si>
    <t>Закрытие системы теплоснабжения в доме, в связи с окончением отопительного сезона 2024-2025г. - 20.05.2025г</t>
  </si>
  <si>
    <t>Исправление установки дорожных знаков запрещающих въезд на придомововую территорию - 2 шт - 18.07.2025г.</t>
  </si>
  <si>
    <t>Замена крепления общедомового водомера (гайки солдатика 25мм)  - 04.08.2025г</t>
  </si>
  <si>
    <t>Открытие системы теплоснабжения в доме,  начало отопительного сезона 2025-2026гг - 30.09.2025г</t>
  </si>
  <si>
    <t>Подтяжка крепления общедомового водомера   в подвальном помещении - 01.10.2025г.</t>
  </si>
  <si>
    <t>Осмотр общедомовой системы канализации в подвальном помещениина наличие засоров и утечек - 28.10.2025г.</t>
  </si>
  <si>
    <t>Осмотр напольной плитки в подъезде на наличие отслоениея от основания пола -25.11.2025г</t>
  </si>
  <si>
    <t>Осмотр УУТЭ, снятие текущих показаний прибора учета тепловой энергии в ТУ  - 27.11.2025г</t>
  </si>
  <si>
    <t>Выпуск воздуха из системы отопления  в подвальном помещении по кв. № 5 - 09.12.2025г.</t>
  </si>
  <si>
    <t>Аварийно-диспетчерская служба</t>
  </si>
  <si>
    <t>Осмотр системы центрального отопления в помещениях: чердачных и подвальных на наличие утечек по требованию ООО "Петербургтеплоэнерго" - 08.02.2025г.</t>
  </si>
  <si>
    <t>Замена гайки крепления общедомового прибора учета ХВС - 04.08.2025г.</t>
  </si>
  <si>
    <t>Промывка и опрессовка системы отопления (02.07.2025г.)</t>
  </si>
  <si>
    <t xml:space="preserve">1 раз перед началом отопительного периода </t>
  </si>
  <si>
    <t>узел</t>
  </si>
  <si>
    <t>Итого по содержанию:</t>
  </si>
  <si>
    <t>РЕМОНТ ОБЩЕГО ИМУЩЕСТВА</t>
  </si>
  <si>
    <t xml:space="preserve">Фактический объем выполненных работ </t>
  </si>
  <si>
    <t xml:space="preserve">Телематические услуги связи и передачи данных ООО "Ситилинк" </t>
  </si>
  <si>
    <t>январь  2025г</t>
  </si>
  <si>
    <t>шт</t>
  </si>
  <si>
    <t>февраль 2025г</t>
  </si>
  <si>
    <t>март 2025г</t>
  </si>
  <si>
    <t>апрель 2025г</t>
  </si>
  <si>
    <t>Установка бетонных полусфер, масляная окраска бетонных полусфер на придомовой территории</t>
  </si>
  <si>
    <t>май 2025г</t>
  </si>
  <si>
    <t>июнь 2025г</t>
  </si>
  <si>
    <t>июль 2025г</t>
  </si>
  <si>
    <t>август 2025г</t>
  </si>
  <si>
    <t xml:space="preserve">Изготовление табличек для парковочных мест </t>
  </si>
  <si>
    <t>Замена манометров и термометров в УУТЭ</t>
  </si>
  <si>
    <t>сентябрь 2025г</t>
  </si>
  <si>
    <t>октябрь 2025г</t>
  </si>
  <si>
    <t>Замена ламп накаливания на светодиодные лампы в подвальном помещении</t>
  </si>
  <si>
    <t>Замена участка вентиляционно-канализационной трубы диам.110 мм в чердачном помещении с дополнительным контруклоном</t>
  </si>
  <si>
    <t>м.п.</t>
  </si>
  <si>
    <t>ноябрь 2025г</t>
  </si>
  <si>
    <t>декабрь 2025г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</si>
  <si>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</si>
  <si>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</si>
  <si>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256087,32 рублей (двести пятьдесят шесть тысяч восемьдесят семь рублей  32 копейки)   </t>
  </si>
  <si>
    <t xml:space="preserve">- по  текущему  ремонту  общего имущества 35540,00  (тридцать пять  тысяч пятьсот сорок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</si>
  <si>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</si>
  <si>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</si>
  <si>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</si>
  <si>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</si>
  <si>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- по содержанию общего имущества на общую сумму 34359,11 рублей ( тридцать четыре тысячи триста  пятьдесят девять рублей  11 копеек)    </t>
  </si>
  <si>
    <t>- управление  9080,00  (девять тысяч восемьдесят рублей 00 копеек)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</si>
  <si>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</si>
  <si>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323228,95 ( триста двадцать три тысячи двести двадцать восемь  рублей  95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</si>
  <si>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</si>
  <si>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</si>
  <si>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</si>
  <si>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14а по ул. Первомайской</t>
  </si>
  <si>
    <t xml:space="preserve">                                                                              Кукушкина Екатерина Вильямовна 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</si>
</sst>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distributed" wrapText="1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2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2" fontId="5" fillId="0" borderId="8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2" fontId="5" fillId="0" borderId="8" xfId="0" applyNumberFormat="1" applyFont="1" applyBorder="1" applyAlignment="1">
      <alignment vertical="center"/>
    </xf>
    <xf numFmtId="0" fontId="0" fillId="0" borderId="2" xfId="0" applyBorder="1"/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2" xfId="0" applyFont="1" applyBorder="1"/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5;&#1077;&#1088;&#1074;&#1086;&#1084;&#1072;&#1081;&#1089;&#1082;&#1072;&#1103;,%2014%20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"/>
      <sheetName val="март 2017г"/>
      <sheetName val="апрель 2017г"/>
      <sheetName val="май 2017г.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г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г"/>
      <sheetName val="окт 2021г"/>
      <sheetName val="нояб 2021"/>
      <sheetName val="дек 2021"/>
      <sheetName val="2021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25">
          <cell r="F25">
            <v>21178.124</v>
          </cell>
        </row>
        <row r="32">
          <cell r="F32">
            <v>330</v>
          </cell>
        </row>
      </sheetData>
      <sheetData sheetId="117">
        <row r="27">
          <cell r="F27">
            <v>21178.124</v>
          </cell>
        </row>
        <row r="34">
          <cell r="F34">
            <v>330</v>
          </cell>
        </row>
      </sheetData>
      <sheetData sheetId="118">
        <row r="26">
          <cell r="F26">
            <v>21178.124</v>
          </cell>
        </row>
        <row r="33">
          <cell r="F33">
            <v>330</v>
          </cell>
        </row>
      </sheetData>
      <sheetData sheetId="119">
        <row r="25">
          <cell r="F25">
            <v>21178.124</v>
          </cell>
        </row>
        <row r="32">
          <cell r="F32">
            <v>3133</v>
          </cell>
        </row>
      </sheetData>
      <sheetData sheetId="120">
        <row r="26">
          <cell r="F26">
            <v>21178.124</v>
          </cell>
        </row>
        <row r="33">
          <cell r="F33">
            <v>330</v>
          </cell>
        </row>
      </sheetData>
      <sheetData sheetId="121">
        <row r="24">
          <cell r="F24">
            <v>21178.124</v>
          </cell>
        </row>
        <row r="31">
          <cell r="F31">
            <v>330</v>
          </cell>
        </row>
      </sheetData>
      <sheetData sheetId="122">
        <row r="27">
          <cell r="F27">
            <v>23178.124</v>
          </cell>
        </row>
        <row r="34">
          <cell r="F34">
            <v>330</v>
          </cell>
        </row>
      </sheetData>
      <sheetData sheetId="123">
        <row r="26">
          <cell r="F26">
            <v>21178.124</v>
          </cell>
        </row>
        <row r="33">
          <cell r="F33">
            <v>15927</v>
          </cell>
        </row>
      </sheetData>
      <sheetData sheetId="124">
        <row r="25">
          <cell r="F25">
            <v>21178.124</v>
          </cell>
        </row>
        <row r="32">
          <cell r="F32">
            <v>330</v>
          </cell>
        </row>
      </sheetData>
      <sheetData sheetId="125">
        <row r="27">
          <cell r="F27">
            <v>21178.124</v>
          </cell>
        </row>
        <row r="34">
          <cell r="F34">
            <v>13510</v>
          </cell>
        </row>
      </sheetData>
      <sheetData sheetId="126">
        <row r="26">
          <cell r="F26">
            <v>21178.124</v>
          </cell>
        </row>
        <row r="33">
          <cell r="F33">
            <v>330</v>
          </cell>
        </row>
      </sheetData>
      <sheetData sheetId="127">
        <row r="25">
          <cell r="F25">
            <v>21128.003999999997</v>
          </cell>
        </row>
        <row r="32">
          <cell r="F32">
            <v>330</v>
          </cell>
        </row>
      </sheetData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>
      <selection activeCell="E7" sqref="E7:E1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109375" hidden="1" customWidth="1"/>
    <col min="12" max="12" width="9.5546875" hidden="1" customWidth="1"/>
    <col min="13" max="13" width="0" hidden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x14ac:dyDescent="0.3">
      <c r="A3" s="3" t="s">
        <v>2</v>
      </c>
      <c r="B3" s="3"/>
      <c r="C3" s="3"/>
      <c r="D3" s="3"/>
      <c r="E3" s="3"/>
      <c r="F3" s="3"/>
    </row>
    <row r="4" spans="1:14" ht="110.25" customHeight="1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4" ht="15" customHeight="1" x14ac:dyDescent="0.3">
      <c r="A5" s="7" t="s">
        <v>8</v>
      </c>
      <c r="B5" s="8"/>
      <c r="C5" s="8"/>
      <c r="D5" s="8"/>
      <c r="E5" s="8"/>
      <c r="F5" s="9"/>
      <c r="L5" t="s">
        <v>9</v>
      </c>
    </row>
    <row r="6" spans="1:14" ht="33.75" customHeight="1" x14ac:dyDescent="0.3">
      <c r="A6" s="10" t="s">
        <v>10</v>
      </c>
      <c r="B6" s="11" t="s">
        <v>11</v>
      </c>
      <c r="C6" s="12" t="s">
        <v>12</v>
      </c>
      <c r="D6" s="13"/>
      <c r="E6" s="14">
        <v>3.87</v>
      </c>
      <c r="F6" s="15">
        <f>E6*1354.1*12</f>
        <v>62884.404000000002</v>
      </c>
      <c r="K6">
        <v>3.87</v>
      </c>
    </row>
    <row r="7" spans="1:14" ht="44.25" customHeight="1" x14ac:dyDescent="0.3">
      <c r="A7" s="10" t="s">
        <v>13</v>
      </c>
      <c r="B7" s="16" t="s">
        <v>14</v>
      </c>
      <c r="C7" s="12" t="s">
        <v>12</v>
      </c>
      <c r="D7" s="13"/>
      <c r="E7" s="17">
        <v>4.07</v>
      </c>
      <c r="F7" s="18">
        <f>E7*1354.1*12</f>
        <v>66134.244000000006</v>
      </c>
      <c r="K7">
        <v>4.07</v>
      </c>
    </row>
    <row r="8" spans="1:14" ht="16.5" customHeight="1" x14ac:dyDescent="0.3">
      <c r="A8" s="19" t="s">
        <v>15</v>
      </c>
      <c r="B8" s="19"/>
      <c r="C8" s="19"/>
      <c r="D8" s="20"/>
      <c r="E8" s="21"/>
      <c r="F8" s="22"/>
    </row>
    <row r="9" spans="1:14" ht="25.5" customHeight="1" x14ac:dyDescent="0.3">
      <c r="A9" s="23" t="s">
        <v>16</v>
      </c>
      <c r="B9" s="23"/>
      <c r="C9" s="23"/>
      <c r="D9" s="24"/>
      <c r="E9" s="21"/>
      <c r="F9" s="22"/>
    </row>
    <row r="10" spans="1:14" ht="25.5" customHeight="1" x14ac:dyDescent="0.3">
      <c r="A10" s="23" t="s">
        <v>17</v>
      </c>
      <c r="B10" s="23"/>
      <c r="C10" s="23"/>
      <c r="D10" s="24"/>
      <c r="E10" s="21"/>
      <c r="F10" s="22"/>
    </row>
    <row r="11" spans="1:14" ht="25.5" customHeight="1" x14ac:dyDescent="0.3">
      <c r="A11" s="23" t="s">
        <v>18</v>
      </c>
      <c r="B11" s="23"/>
      <c r="C11" s="23"/>
      <c r="D11" s="24"/>
      <c r="E11" s="25"/>
      <c r="F11" s="26"/>
    </row>
    <row r="12" spans="1:14" ht="30" customHeight="1" x14ac:dyDescent="0.3">
      <c r="A12" s="10" t="s">
        <v>19</v>
      </c>
      <c r="B12" s="11" t="s">
        <v>20</v>
      </c>
      <c r="C12" s="12" t="s">
        <v>12</v>
      </c>
      <c r="D12" s="13"/>
      <c r="E12" s="27">
        <v>0.2</v>
      </c>
      <c r="F12" s="28">
        <f>E12*1354.1*12</f>
        <v>3249.84</v>
      </c>
      <c r="K12">
        <v>0.2</v>
      </c>
    </row>
    <row r="13" spans="1:14" ht="136.5" customHeight="1" x14ac:dyDescent="0.3">
      <c r="A13" s="29" t="s">
        <v>21</v>
      </c>
      <c r="B13" s="30" t="s">
        <v>22</v>
      </c>
      <c r="C13" s="12" t="s">
        <v>12</v>
      </c>
      <c r="D13" s="13"/>
      <c r="E13" s="31">
        <v>4.5</v>
      </c>
      <c r="F13" s="32">
        <f>E13*1354.1*12-50.11</f>
        <v>73071.289999999994</v>
      </c>
      <c r="M13">
        <v>15.76</v>
      </c>
      <c r="N13" t="s">
        <v>23</v>
      </c>
    </row>
    <row r="14" spans="1:14" ht="15.75" customHeight="1" x14ac:dyDescent="0.3">
      <c r="A14" s="33" t="s">
        <v>15</v>
      </c>
      <c r="B14" s="33"/>
      <c r="C14" s="33"/>
      <c r="D14" s="33"/>
      <c r="E14" s="34"/>
      <c r="F14" s="35"/>
    </row>
    <row r="15" spans="1:14" ht="39.75" customHeight="1" x14ac:dyDescent="0.3">
      <c r="A15" s="23" t="s">
        <v>24</v>
      </c>
      <c r="B15" s="23"/>
      <c r="C15" s="23"/>
      <c r="D15" s="24"/>
      <c r="E15" s="34"/>
      <c r="F15" s="35"/>
    </row>
    <row r="16" spans="1:14" ht="26.25" customHeight="1" x14ac:dyDescent="0.3">
      <c r="A16" s="36" t="s">
        <v>25</v>
      </c>
      <c r="B16" s="23"/>
      <c r="C16" s="23"/>
      <c r="D16" s="24"/>
      <c r="E16" s="34"/>
      <c r="F16" s="35"/>
    </row>
    <row r="17" spans="1:6" ht="41.25" customHeight="1" x14ac:dyDescent="0.3">
      <c r="A17" s="36" t="s">
        <v>26</v>
      </c>
      <c r="B17" s="23"/>
      <c r="C17" s="23"/>
      <c r="D17" s="24"/>
      <c r="E17" s="34"/>
      <c r="F17" s="35"/>
    </row>
    <row r="18" spans="1:6" ht="38.25" customHeight="1" x14ac:dyDescent="0.3">
      <c r="A18" s="36" t="s">
        <v>27</v>
      </c>
      <c r="B18" s="23"/>
      <c r="C18" s="23"/>
      <c r="D18" s="24"/>
      <c r="E18" s="34"/>
      <c r="F18" s="35"/>
    </row>
    <row r="19" spans="1:6" ht="44.25" customHeight="1" x14ac:dyDescent="0.3">
      <c r="A19" s="36" t="s">
        <v>28</v>
      </c>
      <c r="B19" s="23"/>
      <c r="C19" s="23"/>
      <c r="D19" s="24"/>
      <c r="E19" s="34"/>
      <c r="F19" s="35"/>
    </row>
    <row r="20" spans="1:6" ht="64.5" customHeight="1" x14ac:dyDescent="0.3">
      <c r="A20" s="36" t="s">
        <v>29</v>
      </c>
      <c r="B20" s="23"/>
      <c r="C20" s="23"/>
      <c r="D20" s="24"/>
      <c r="E20" s="34"/>
      <c r="F20" s="35"/>
    </row>
    <row r="21" spans="1:6" ht="51.75" customHeight="1" x14ac:dyDescent="0.3">
      <c r="A21" s="36" t="s">
        <v>30</v>
      </c>
      <c r="B21" s="23"/>
      <c r="C21" s="23"/>
      <c r="D21" s="24"/>
      <c r="E21" s="34"/>
      <c r="F21" s="35"/>
    </row>
    <row r="22" spans="1:6" ht="51" customHeight="1" x14ac:dyDescent="0.3">
      <c r="A22" s="37" t="s">
        <v>31</v>
      </c>
      <c r="B22" s="37"/>
      <c r="C22" s="37"/>
      <c r="D22" s="37"/>
      <c r="E22" s="34"/>
      <c r="F22" s="35"/>
    </row>
    <row r="23" spans="1:6" ht="14.25" customHeight="1" x14ac:dyDescent="0.3">
      <c r="A23" s="36" t="s">
        <v>32</v>
      </c>
      <c r="B23" s="23"/>
      <c r="C23" s="23"/>
      <c r="D23" s="24"/>
      <c r="E23" s="34"/>
      <c r="F23" s="35"/>
    </row>
    <row r="24" spans="1:6" ht="52.5" customHeight="1" x14ac:dyDescent="0.3">
      <c r="A24" s="23" t="s">
        <v>33</v>
      </c>
      <c r="B24" s="23"/>
      <c r="C24" s="23"/>
      <c r="D24" s="24"/>
      <c r="E24" s="34"/>
      <c r="F24" s="35"/>
    </row>
    <row r="25" spans="1:6" ht="27.75" customHeight="1" x14ac:dyDescent="0.3">
      <c r="A25" s="23" t="s">
        <v>34</v>
      </c>
      <c r="B25" s="23"/>
      <c r="C25" s="23"/>
      <c r="D25" s="24"/>
      <c r="E25" s="34"/>
      <c r="F25" s="35"/>
    </row>
    <row r="26" spans="1:6" ht="26.25" customHeight="1" x14ac:dyDescent="0.3">
      <c r="A26" s="23" t="s">
        <v>35</v>
      </c>
      <c r="B26" s="23"/>
      <c r="C26" s="23"/>
      <c r="D26" s="24"/>
      <c r="E26" s="34"/>
      <c r="F26" s="35"/>
    </row>
    <row r="27" spans="1:6" ht="52.5" customHeight="1" x14ac:dyDescent="0.3">
      <c r="A27" s="36" t="s">
        <v>36</v>
      </c>
      <c r="B27" s="23"/>
      <c r="C27" s="23"/>
      <c r="D27" s="24"/>
      <c r="E27" s="34"/>
      <c r="F27" s="35"/>
    </row>
    <row r="28" spans="1:6" ht="27.75" customHeight="1" x14ac:dyDescent="0.3">
      <c r="A28" s="23" t="s">
        <v>37</v>
      </c>
      <c r="B28" s="23"/>
      <c r="C28" s="23"/>
      <c r="D28" s="24"/>
      <c r="E28" s="34"/>
      <c r="F28" s="35"/>
    </row>
    <row r="29" spans="1:6" ht="27" customHeight="1" x14ac:dyDescent="0.3">
      <c r="A29" s="23" t="s">
        <v>38</v>
      </c>
      <c r="B29" s="23"/>
      <c r="C29" s="23"/>
      <c r="D29" s="24"/>
      <c r="E29" s="34"/>
      <c r="F29" s="35"/>
    </row>
    <row r="30" spans="1:6" ht="27" customHeight="1" x14ac:dyDescent="0.3">
      <c r="A30" s="23" t="s">
        <v>39</v>
      </c>
      <c r="B30" s="23"/>
      <c r="C30" s="23"/>
      <c r="D30" s="24"/>
      <c r="E30" s="34"/>
      <c r="F30" s="35"/>
    </row>
    <row r="31" spans="1:6" ht="26.25" customHeight="1" x14ac:dyDescent="0.3">
      <c r="A31" s="23" t="s">
        <v>40</v>
      </c>
      <c r="B31" s="23"/>
      <c r="C31" s="23"/>
      <c r="D31" s="24"/>
      <c r="E31" s="34"/>
      <c r="F31" s="35"/>
    </row>
    <row r="32" spans="1:6" ht="27.75" customHeight="1" x14ac:dyDescent="0.3">
      <c r="A32" s="23" t="s">
        <v>41</v>
      </c>
      <c r="B32" s="23"/>
      <c r="C32" s="23"/>
      <c r="D32" s="24"/>
      <c r="E32" s="34"/>
      <c r="F32" s="35"/>
    </row>
    <row r="33" spans="1:12" ht="25.5" customHeight="1" x14ac:dyDescent="0.3">
      <c r="A33" s="23" t="s">
        <v>42</v>
      </c>
      <c r="B33" s="23"/>
      <c r="C33" s="23"/>
      <c r="D33" s="24"/>
      <c r="E33" s="34"/>
      <c r="F33" s="35"/>
    </row>
    <row r="34" spans="1:12" ht="28.5" customHeight="1" x14ac:dyDescent="0.3">
      <c r="A34" s="23" t="s">
        <v>43</v>
      </c>
      <c r="B34" s="23"/>
      <c r="C34" s="23"/>
      <c r="D34" s="24"/>
      <c r="E34" s="34"/>
      <c r="F34" s="35"/>
    </row>
    <row r="35" spans="1:12" ht="26.25" customHeight="1" x14ac:dyDescent="0.3">
      <c r="A35" s="36" t="s">
        <v>44</v>
      </c>
      <c r="B35" s="23"/>
      <c r="C35" s="23"/>
      <c r="D35" s="24"/>
      <c r="E35" s="34"/>
      <c r="F35" s="35"/>
    </row>
    <row r="36" spans="1:12" ht="29.25" customHeight="1" x14ac:dyDescent="0.3">
      <c r="A36" s="23" t="s">
        <v>45</v>
      </c>
      <c r="B36" s="23"/>
      <c r="C36" s="23"/>
      <c r="D36" s="24"/>
      <c r="E36" s="34"/>
      <c r="F36" s="35"/>
    </row>
    <row r="37" spans="1:12" ht="28.8" x14ac:dyDescent="0.3">
      <c r="A37" s="10" t="s">
        <v>46</v>
      </c>
      <c r="B37" s="11" t="s">
        <v>22</v>
      </c>
      <c r="C37" s="12" t="s">
        <v>12</v>
      </c>
      <c r="D37" s="13"/>
      <c r="E37" s="31">
        <v>3</v>
      </c>
      <c r="F37" s="32">
        <f>E37*1354.1*12</f>
        <v>48747.6</v>
      </c>
    </row>
    <row r="38" spans="1:12" x14ac:dyDescent="0.3">
      <c r="A38" s="19" t="s">
        <v>15</v>
      </c>
      <c r="B38" s="19"/>
      <c r="C38" s="19"/>
      <c r="D38" s="20"/>
      <c r="E38" s="34"/>
      <c r="F38" s="35"/>
    </row>
    <row r="39" spans="1:12" ht="38.25" customHeight="1" x14ac:dyDescent="0.3">
      <c r="A39" s="37" t="s">
        <v>47</v>
      </c>
      <c r="B39" s="37"/>
      <c r="C39" s="37"/>
      <c r="D39" s="37"/>
      <c r="E39" s="34"/>
      <c r="F39" s="35"/>
    </row>
    <row r="40" spans="1:12" ht="15.75" customHeight="1" x14ac:dyDescent="0.3">
      <c r="A40" s="38" t="s">
        <v>48</v>
      </c>
      <c r="B40" s="39"/>
      <c r="C40" s="39"/>
      <c r="D40" s="40"/>
      <c r="E40" s="41"/>
      <c r="F40" s="42"/>
    </row>
    <row r="41" spans="1:12" ht="55.2" x14ac:dyDescent="0.3">
      <c r="A41" s="43" t="s">
        <v>49</v>
      </c>
      <c r="B41" s="44" t="s">
        <v>50</v>
      </c>
      <c r="C41" s="12" t="s">
        <v>51</v>
      </c>
      <c r="D41" s="13"/>
      <c r="E41" s="27">
        <v>0.12</v>
      </c>
      <c r="F41" s="28">
        <v>2000</v>
      </c>
    </row>
    <row r="42" spans="1:12" x14ac:dyDescent="0.3">
      <c r="A42" s="45" t="s">
        <v>52</v>
      </c>
      <c r="B42" s="46"/>
      <c r="C42" s="46"/>
      <c r="D42" s="47"/>
      <c r="E42" s="48"/>
      <c r="F42" s="49">
        <f>F6+F7+F12+F13+F37+F41-0.06</f>
        <v>256087.318</v>
      </c>
      <c r="L42" s="50">
        <f>'[1]янв 2025'!F25+'[1]февр 2025'!F27+'[1]март 2025'!F26+'[1]апр 2025'!F25+'[1]май 2025'!F26+'[1]июнь 2025'!F24+'[1]июль 2025'!F27+'[1]авг 2025'!F26+'[1]сент 2025'!F25+'[1]окт 2025'!F27+'[1]нояб 2025'!F26+'[1]дек 2025'!F25</f>
        <v>256087.36800000002</v>
      </c>
    </row>
    <row r="43" spans="1:12" x14ac:dyDescent="0.3">
      <c r="B43" s="46"/>
      <c r="C43" s="46"/>
      <c r="D43" s="46"/>
      <c r="E43" s="51"/>
      <c r="F43" s="52"/>
    </row>
    <row r="44" spans="1:12" x14ac:dyDescent="0.3">
      <c r="A44" s="53" t="s">
        <v>53</v>
      </c>
      <c r="B44" s="53"/>
      <c r="C44" s="53"/>
      <c r="D44" s="53"/>
      <c r="E44" s="53"/>
      <c r="F44" s="53"/>
    </row>
    <row r="45" spans="1:12" ht="110.4" x14ac:dyDescent="0.3">
      <c r="A45" s="4" t="s">
        <v>3</v>
      </c>
      <c r="B45" s="4" t="s">
        <v>4</v>
      </c>
      <c r="C45" s="16" t="s">
        <v>5</v>
      </c>
      <c r="D45" s="54" t="s">
        <v>54</v>
      </c>
      <c r="E45" s="4" t="s">
        <v>6</v>
      </c>
      <c r="F45" s="4" t="s">
        <v>7</v>
      </c>
      <c r="L45" s="50"/>
    </row>
    <row r="46" spans="1:12" ht="43.2" x14ac:dyDescent="0.3">
      <c r="A46" s="55" t="s">
        <v>55</v>
      </c>
      <c r="B46" s="56" t="s">
        <v>56</v>
      </c>
      <c r="C46" s="56" t="s">
        <v>57</v>
      </c>
      <c r="D46" s="57">
        <v>1</v>
      </c>
      <c r="E46" s="58">
        <f t="shared" ref="E46:E62" si="0">F46/D46</f>
        <v>330</v>
      </c>
      <c r="F46" s="58">
        <v>330</v>
      </c>
      <c r="L46" s="50"/>
    </row>
    <row r="47" spans="1:12" ht="43.2" x14ac:dyDescent="0.3">
      <c r="A47" s="55" t="s">
        <v>55</v>
      </c>
      <c r="B47" s="56" t="s">
        <v>58</v>
      </c>
      <c r="C47" s="56" t="s">
        <v>57</v>
      </c>
      <c r="D47" s="57">
        <v>1</v>
      </c>
      <c r="E47" s="58">
        <f t="shared" si="0"/>
        <v>330</v>
      </c>
      <c r="F47" s="58">
        <v>330</v>
      </c>
      <c r="L47" s="50"/>
    </row>
    <row r="48" spans="1:12" ht="43.2" x14ac:dyDescent="0.3">
      <c r="A48" s="55" t="s">
        <v>55</v>
      </c>
      <c r="B48" s="56" t="s">
        <v>59</v>
      </c>
      <c r="C48" s="56" t="s">
        <v>57</v>
      </c>
      <c r="D48" s="57">
        <v>1</v>
      </c>
      <c r="E48" s="58">
        <f t="shared" si="0"/>
        <v>330</v>
      </c>
      <c r="F48" s="58">
        <v>330</v>
      </c>
      <c r="L48" s="50"/>
    </row>
    <row r="49" spans="1:12" ht="43.2" x14ac:dyDescent="0.3">
      <c r="A49" s="55" t="s">
        <v>55</v>
      </c>
      <c r="B49" s="56" t="s">
        <v>60</v>
      </c>
      <c r="C49" s="56" t="s">
        <v>57</v>
      </c>
      <c r="D49" s="57">
        <v>1</v>
      </c>
      <c r="E49" s="58">
        <f t="shared" si="0"/>
        <v>330</v>
      </c>
      <c r="F49" s="58">
        <v>330</v>
      </c>
      <c r="L49" s="50"/>
    </row>
    <row r="50" spans="1:12" ht="57.6" x14ac:dyDescent="0.3">
      <c r="A50" s="59" t="s">
        <v>61</v>
      </c>
      <c r="B50" s="60" t="s">
        <v>60</v>
      </c>
      <c r="C50" s="60" t="s">
        <v>57</v>
      </c>
      <c r="D50" s="60">
        <v>2</v>
      </c>
      <c r="E50" s="61">
        <f t="shared" si="0"/>
        <v>1401.5</v>
      </c>
      <c r="F50" s="61">
        <v>2803</v>
      </c>
      <c r="L50" s="50"/>
    </row>
    <row r="51" spans="1:12" ht="43.2" x14ac:dyDescent="0.3">
      <c r="A51" s="55" t="s">
        <v>55</v>
      </c>
      <c r="B51" s="56" t="s">
        <v>62</v>
      </c>
      <c r="C51" s="56" t="s">
        <v>57</v>
      </c>
      <c r="D51" s="57">
        <v>1</v>
      </c>
      <c r="E51" s="58">
        <f t="shared" si="0"/>
        <v>330</v>
      </c>
      <c r="F51" s="58">
        <v>330</v>
      </c>
      <c r="L51" s="50"/>
    </row>
    <row r="52" spans="1:12" ht="43.2" x14ac:dyDescent="0.3">
      <c r="A52" s="55" t="s">
        <v>55</v>
      </c>
      <c r="B52" s="56" t="s">
        <v>63</v>
      </c>
      <c r="C52" s="56" t="s">
        <v>57</v>
      </c>
      <c r="D52" s="57">
        <v>1</v>
      </c>
      <c r="E52" s="58">
        <f t="shared" si="0"/>
        <v>330</v>
      </c>
      <c r="F52" s="58">
        <v>330</v>
      </c>
      <c r="L52" s="50"/>
    </row>
    <row r="53" spans="1:12" ht="43.2" x14ac:dyDescent="0.3">
      <c r="A53" s="55" t="s">
        <v>55</v>
      </c>
      <c r="B53" s="56" t="s">
        <v>64</v>
      </c>
      <c r="C53" s="56" t="s">
        <v>57</v>
      </c>
      <c r="D53" s="57">
        <v>1</v>
      </c>
      <c r="E53" s="58">
        <f t="shared" si="0"/>
        <v>330</v>
      </c>
      <c r="F53" s="58">
        <v>330</v>
      </c>
      <c r="L53" s="50"/>
    </row>
    <row r="54" spans="1:12" ht="43.2" x14ac:dyDescent="0.3">
      <c r="A54" s="55" t="s">
        <v>55</v>
      </c>
      <c r="B54" s="56" t="s">
        <v>65</v>
      </c>
      <c r="C54" s="56" t="s">
        <v>57</v>
      </c>
      <c r="D54" s="57">
        <v>1</v>
      </c>
      <c r="E54" s="58">
        <f t="shared" si="0"/>
        <v>330</v>
      </c>
      <c r="F54" s="58">
        <v>330</v>
      </c>
      <c r="L54" s="50"/>
    </row>
    <row r="55" spans="1:12" ht="28.8" x14ac:dyDescent="0.3">
      <c r="A55" s="59" t="s">
        <v>66</v>
      </c>
      <c r="B55" s="60" t="s">
        <v>65</v>
      </c>
      <c r="C55" s="60" t="s">
        <v>57</v>
      </c>
      <c r="D55" s="60">
        <v>9</v>
      </c>
      <c r="E55" s="61">
        <f t="shared" si="0"/>
        <v>880</v>
      </c>
      <c r="F55" s="61">
        <v>7920</v>
      </c>
      <c r="L55" s="50"/>
    </row>
    <row r="56" spans="1:12" ht="28.8" x14ac:dyDescent="0.3">
      <c r="A56" s="62" t="s">
        <v>67</v>
      </c>
      <c r="B56" s="60" t="s">
        <v>65</v>
      </c>
      <c r="C56" s="63" t="s">
        <v>57</v>
      </c>
      <c r="D56" s="63">
        <v>7</v>
      </c>
      <c r="E56" s="61">
        <f t="shared" si="0"/>
        <v>1096.7142857142858</v>
      </c>
      <c r="F56" s="64">
        <v>7677</v>
      </c>
      <c r="L56" s="50"/>
    </row>
    <row r="57" spans="1:12" ht="43.2" x14ac:dyDescent="0.3">
      <c r="A57" s="55" t="s">
        <v>55</v>
      </c>
      <c r="B57" s="56" t="s">
        <v>68</v>
      </c>
      <c r="C57" s="56" t="s">
        <v>57</v>
      </c>
      <c r="D57" s="57">
        <v>1</v>
      </c>
      <c r="E57" s="58">
        <f t="shared" si="0"/>
        <v>330</v>
      </c>
      <c r="F57" s="58">
        <v>330</v>
      </c>
      <c r="L57" s="50"/>
    </row>
    <row r="58" spans="1:12" ht="43.2" x14ac:dyDescent="0.3">
      <c r="A58" s="55" t="s">
        <v>55</v>
      </c>
      <c r="B58" s="56" t="s">
        <v>69</v>
      </c>
      <c r="C58" s="56" t="s">
        <v>57</v>
      </c>
      <c r="D58" s="57">
        <v>1</v>
      </c>
      <c r="E58" s="58">
        <f t="shared" si="0"/>
        <v>330</v>
      </c>
      <c r="F58" s="58">
        <v>330</v>
      </c>
      <c r="L58" s="50"/>
    </row>
    <row r="59" spans="1:12" ht="43.2" x14ac:dyDescent="0.3">
      <c r="A59" s="59" t="s">
        <v>70</v>
      </c>
      <c r="B59" s="60" t="s">
        <v>69</v>
      </c>
      <c r="C59" s="60" t="s">
        <v>57</v>
      </c>
      <c r="D59" s="60">
        <v>10</v>
      </c>
      <c r="E59" s="61">
        <f t="shared" si="0"/>
        <v>187.4</v>
      </c>
      <c r="F59" s="61">
        <v>1874</v>
      </c>
      <c r="L59" s="50"/>
    </row>
    <row r="60" spans="1:12" ht="86.4" x14ac:dyDescent="0.3">
      <c r="A60" s="62" t="s">
        <v>71</v>
      </c>
      <c r="B60" s="60" t="s">
        <v>69</v>
      </c>
      <c r="C60" s="63" t="s">
        <v>72</v>
      </c>
      <c r="D60" s="63">
        <v>4.5</v>
      </c>
      <c r="E60" s="61">
        <f t="shared" si="0"/>
        <v>2512.4444444444443</v>
      </c>
      <c r="F60" s="64">
        <v>11306</v>
      </c>
      <c r="L60" s="50"/>
    </row>
    <row r="61" spans="1:12" ht="43.2" x14ac:dyDescent="0.3">
      <c r="A61" s="55" t="s">
        <v>55</v>
      </c>
      <c r="B61" s="56" t="s">
        <v>73</v>
      </c>
      <c r="C61" s="56" t="s">
        <v>57</v>
      </c>
      <c r="D61" s="57">
        <v>1</v>
      </c>
      <c r="E61" s="58">
        <f t="shared" si="0"/>
        <v>330</v>
      </c>
      <c r="F61" s="58">
        <v>330</v>
      </c>
      <c r="L61" s="50"/>
    </row>
    <row r="62" spans="1:12" ht="43.2" x14ac:dyDescent="0.3">
      <c r="A62" s="55" t="s">
        <v>55</v>
      </c>
      <c r="B62" s="56" t="s">
        <v>74</v>
      </c>
      <c r="C62" s="56" t="s">
        <v>57</v>
      </c>
      <c r="D62" s="57">
        <v>1</v>
      </c>
      <c r="E62" s="58">
        <f t="shared" si="0"/>
        <v>330</v>
      </c>
      <c r="F62" s="58">
        <v>330</v>
      </c>
    </row>
    <row r="63" spans="1:12" x14ac:dyDescent="0.3">
      <c r="A63" s="65" t="s">
        <v>75</v>
      </c>
      <c r="B63" s="66"/>
      <c r="C63" s="67"/>
      <c r="D63" s="67"/>
      <c r="E63" s="52"/>
      <c r="F63" s="68">
        <f>F46+F47+F48+F49+F50+F51+F52+F53+F54+F55+F56+F57+F58+F59+F60+F61+F62</f>
        <v>35540</v>
      </c>
      <c r="L63" s="50">
        <f>'[1]янв 2025'!F32+'[1]февр 2025'!F34+'[1]март 2025'!F33+'[1]апр 2025'!F32+'[1]май 2025'!F33+'[1]июнь 2025'!F31+'[1]июль 2025'!F34+'[1]авг 2025'!F33+'[1]сент 2025'!F32+'[1]окт 2025'!F34+'[1]нояб 2025'!F33+'[1]дек 2025'!F32</f>
        <v>35540</v>
      </c>
    </row>
    <row r="64" spans="1:12" ht="27.75" customHeight="1" x14ac:dyDescent="0.3">
      <c r="A64" s="69" t="s">
        <v>76</v>
      </c>
      <c r="B64" s="69"/>
      <c r="C64" s="69"/>
      <c r="D64" s="69"/>
      <c r="E64" s="69"/>
      <c r="F64" s="69"/>
    </row>
    <row r="65" spans="1:6" ht="29.25" customHeight="1" x14ac:dyDescent="0.3">
      <c r="A65" s="70" t="s">
        <v>77</v>
      </c>
      <c r="B65" s="70"/>
      <c r="C65" s="70"/>
      <c r="D65" s="70"/>
      <c r="E65" s="70"/>
      <c r="F65" s="70"/>
    </row>
    <row r="66" spans="1:6" ht="28.5" customHeight="1" x14ac:dyDescent="0.3">
      <c r="A66" s="70" t="s">
        <v>78</v>
      </c>
      <c r="B66" s="70"/>
      <c r="C66" s="70"/>
      <c r="D66" s="70"/>
      <c r="E66" s="70"/>
      <c r="F66" s="70"/>
    </row>
    <row r="67" spans="1:6" ht="29.25" customHeight="1" x14ac:dyDescent="0.3">
      <c r="A67" s="71" t="s">
        <v>79</v>
      </c>
      <c r="B67" s="71"/>
      <c r="C67" s="71"/>
      <c r="D67" s="71"/>
      <c r="E67" s="71"/>
      <c r="F67" s="71"/>
    </row>
    <row r="68" spans="1:6" x14ac:dyDescent="0.3">
      <c r="A68" s="72" t="s">
        <v>80</v>
      </c>
      <c r="B68" s="72"/>
      <c r="C68" s="72"/>
      <c r="D68" s="72"/>
      <c r="E68" s="72"/>
      <c r="F68" s="72"/>
    </row>
    <row r="69" spans="1:6" x14ac:dyDescent="0.3">
      <c r="A69" s="73" t="s">
        <v>81</v>
      </c>
      <c r="B69" s="73"/>
      <c r="C69" s="73"/>
      <c r="D69" s="73"/>
      <c r="E69" s="73"/>
      <c r="F69" s="73"/>
    </row>
    <row r="70" spans="1:6" x14ac:dyDescent="0.3">
      <c r="A70" s="70" t="s">
        <v>82</v>
      </c>
      <c r="B70" s="70"/>
      <c r="C70" s="70"/>
      <c r="D70" s="70"/>
      <c r="E70" s="70"/>
      <c r="F70" s="70"/>
    </row>
    <row r="71" spans="1:6" ht="28.5" customHeight="1" x14ac:dyDescent="0.3">
      <c r="A71" s="70" t="s">
        <v>83</v>
      </c>
      <c r="B71" s="70"/>
      <c r="C71" s="70"/>
      <c r="D71" s="70"/>
      <c r="E71" s="70"/>
      <c r="F71" s="70"/>
    </row>
    <row r="72" spans="1:6" ht="16.5" customHeight="1" x14ac:dyDescent="0.3">
      <c r="A72" s="70" t="s">
        <v>84</v>
      </c>
      <c r="B72" s="70"/>
      <c r="C72" s="70"/>
      <c r="D72" s="70"/>
      <c r="E72" s="70"/>
      <c r="F72" s="70"/>
    </row>
    <row r="73" spans="1:6" x14ac:dyDescent="0.3">
      <c r="A73" s="70" t="s">
        <v>85</v>
      </c>
      <c r="B73" s="70"/>
      <c r="C73" s="70"/>
      <c r="D73" s="70"/>
      <c r="E73" s="70"/>
      <c r="F73" s="70"/>
    </row>
    <row r="74" spans="1:6" ht="30.75" customHeight="1" x14ac:dyDescent="0.3">
      <c r="A74" s="70" t="s">
        <v>86</v>
      </c>
      <c r="B74" s="70"/>
      <c r="C74" s="70"/>
      <c r="D74" s="70"/>
      <c r="E74" s="70"/>
      <c r="F74" s="70"/>
    </row>
    <row r="75" spans="1:6" x14ac:dyDescent="0.3">
      <c r="A75" s="74"/>
      <c r="B75" s="74"/>
      <c r="C75" s="74"/>
      <c r="D75" s="74"/>
      <c r="E75" s="74"/>
      <c r="F75" s="74"/>
    </row>
    <row r="76" spans="1:6" x14ac:dyDescent="0.3">
      <c r="A76" s="75" t="s">
        <v>87</v>
      </c>
      <c r="B76" s="75"/>
      <c r="C76" s="75"/>
      <c r="D76" s="75"/>
      <c r="E76" s="75"/>
      <c r="F76" s="75"/>
    </row>
    <row r="77" spans="1:6" x14ac:dyDescent="0.3">
      <c r="A77" s="75" t="s">
        <v>88</v>
      </c>
      <c r="B77" s="75"/>
      <c r="C77" s="75"/>
      <c r="D77" s="75"/>
      <c r="E77" s="75"/>
      <c r="F77" s="75"/>
    </row>
    <row r="78" spans="1:6" x14ac:dyDescent="0.3">
      <c r="A78" s="76"/>
      <c r="B78" s="77"/>
      <c r="C78" s="78"/>
      <c r="D78" s="78"/>
      <c r="E78" s="79"/>
      <c r="F78" s="80"/>
    </row>
    <row r="79" spans="1:6" x14ac:dyDescent="0.3">
      <c r="A79" s="81" t="s">
        <v>89</v>
      </c>
      <c r="B79" s="81"/>
      <c r="C79" s="81"/>
      <c r="D79" s="81"/>
      <c r="E79" s="81"/>
      <c r="F79" s="81"/>
    </row>
    <row r="82" spans="1:6" x14ac:dyDescent="0.3">
      <c r="A82" s="82" t="s">
        <v>90</v>
      </c>
      <c r="B82" s="82"/>
      <c r="C82" s="82"/>
      <c r="D82" s="82"/>
      <c r="E82" s="82"/>
      <c r="F82" s="82"/>
    </row>
    <row r="83" spans="1:6" x14ac:dyDescent="0.3">
      <c r="A83" s="82" t="s">
        <v>91</v>
      </c>
      <c r="B83" s="82"/>
      <c r="C83" s="82"/>
      <c r="D83" s="82"/>
      <c r="E83" s="83"/>
      <c r="F83" s="83"/>
    </row>
  </sheetData>
  <mergeCells count="62">
    <mergeCell ref="A76:F76"/>
    <mergeCell ref="A77:F77"/>
    <mergeCell ref="A79:F79"/>
    <mergeCell ref="A69:F69"/>
    <mergeCell ref="A70:F70"/>
    <mergeCell ref="A71:F71"/>
    <mergeCell ref="A72:F72"/>
    <mergeCell ref="A73:F73"/>
    <mergeCell ref="A74:F74"/>
    <mergeCell ref="A44:F44"/>
    <mergeCell ref="A64:F64"/>
    <mergeCell ref="A65:F65"/>
    <mergeCell ref="A66:F66"/>
    <mergeCell ref="A67:F67"/>
    <mergeCell ref="A68:F68"/>
    <mergeCell ref="E37:E40"/>
    <mergeCell ref="F37:F40"/>
    <mergeCell ref="A38:D38"/>
    <mergeCell ref="A39:D39"/>
    <mergeCell ref="A40:D40"/>
    <mergeCell ref="C41:D41"/>
    <mergeCell ref="A32:D32"/>
    <mergeCell ref="A33:D33"/>
    <mergeCell ref="A34:D34"/>
    <mergeCell ref="A35:D35"/>
    <mergeCell ref="A36:D36"/>
    <mergeCell ref="C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E13:E36"/>
    <mergeCell ref="F13:F36"/>
    <mergeCell ref="A14:D14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2026-02-25T13:37:16Z</dcterms:created>
  <dcterms:modified xsi:type="dcterms:W3CDTF">2026-02-25T13:37:48Z</dcterms:modified>
</cp:coreProperties>
</file>