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5" i="1" l="1"/>
  <c r="E33" i="1"/>
  <c r="E32" i="1"/>
  <c r="E29" i="1"/>
  <c r="E28" i="1"/>
  <c r="E27" i="1"/>
  <c r="E25" i="1"/>
  <c r="E24" i="1"/>
  <c r="E21" i="1"/>
  <c r="E20" i="1"/>
  <c r="E19" i="1"/>
  <c r="E17" i="1"/>
  <c r="E16" i="1"/>
  <c r="E13" i="1"/>
  <c r="F10" i="1"/>
  <c r="F9" i="1"/>
  <c r="F8" i="1"/>
  <c r="F7" i="1"/>
  <c r="F6" i="1"/>
  <c r="F5" i="1"/>
  <c r="F13" i="1" s="1"/>
</calcChain>
</file>

<file path=xl/sharedStrings.xml><?xml version="1.0" encoding="utf-8"?>
<sst xmlns="http://schemas.openxmlformats.org/spreadsheetml/2006/main" count="97" uniqueCount="65">
  <si>
    <t>ГОДОВОЙ АКТ за 2020 года</t>
  </si>
  <si>
    <t>приёмки оказанных услуг и  выполненных работ по содержанию и текущему ремонту общего имущества в многоквартирном доме № 13 по ул. Победы, г. Сортавала.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</si>
  <si>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</si>
  <si>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</si>
  <si>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</si>
  <si>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</si>
  <si>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</si>
  <si>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- 3344,90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</si>
  <si>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</si>
  <si>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</si>
  <si>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</si>
  <si>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</si>
  <si>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</si>
  <si>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t xml:space="preserve">Уборка лестничных клеток - 485,88 кв.м.                                         </t>
  </si>
  <si>
    <t xml:space="preserve">ежедневно    </t>
  </si>
  <si>
    <t xml:space="preserve">Содержание придомовой территории 1 класса - 457 кв.м., газон - 1397 кв.м., территоритя без покрытия - 168 кв.м., крыльца - 12 кв.м. </t>
  </si>
  <si>
    <t>6 раз в неделю</t>
  </si>
  <si>
    <t xml:space="preserve">Промывка, опрессовка системы отопления </t>
  </si>
  <si>
    <t>1 раз перед началом отопительного сезона</t>
  </si>
  <si>
    <t>Дератизация подвального помещения</t>
  </si>
  <si>
    <t>ежемесячно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</si>
  <si>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</si>
  <si>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в период с 01.06.2020 г. по 18.06.2020 г.;       в период с 01.11.2020 г. по 30.11.2020 г.</t>
  </si>
  <si>
    <t xml:space="preserve">1278,86 кв.м.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</si>
  <si>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</si>
  <si>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</si>
  <si>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</si>
  <si>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</si>
  <si>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канализационного выпуска в подвальном помещении № 4 диам. 160 мм</t>
  </si>
  <si>
    <t>январь 2020 г.</t>
  </si>
  <si>
    <t>м.п.</t>
  </si>
  <si>
    <t>Демонтаж бетонного и деревянного козырьков, изготовление и установка металлических козырьков над подъездами №№ 2,3</t>
  </si>
  <si>
    <t>февраль 2020 г.</t>
  </si>
  <si>
    <t>шт.</t>
  </si>
  <si>
    <t>Замена неисправного датчика на движение в подъезде № 2</t>
  </si>
  <si>
    <t>Замена светильников с лампами накаливания на светодиодные светильники с датчиками на движение над  входов в подъезды №№ 1,2,3,4</t>
  </si>
  <si>
    <t>Замена аварийного участка стояка системы холодного водоснабжения в кв. № 52</t>
  </si>
  <si>
    <t>апрель 2020 г.</t>
  </si>
  <si>
    <t>Демонтаж бетонного  козырька, изготовление и установка металлического козырька над подъездом №4</t>
  </si>
  <si>
    <t>Ремонт системы ПЗУ  (подъезд №м 4)</t>
  </si>
  <si>
    <t>май 2020 г.</t>
  </si>
  <si>
    <t xml:space="preserve">Услуги по составлению смет сторонними организациями </t>
  </si>
  <si>
    <t>Маслянная окраска входных металлических дверей в подъезды №№ 1,2,3,4</t>
  </si>
  <si>
    <t>август 2020 г.</t>
  </si>
  <si>
    <t>кв.м.</t>
  </si>
  <si>
    <t>Частичная замена участка стояка ХВС в кв. №№ 52,56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</si>
  <si>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</si>
  <si>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</si>
  <si>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</si>
  <si>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Вывоз и утилизация веток после спила деревьев на придомовой территории МУП "Чистый город"</t>
  </si>
  <si>
    <t>м3</t>
  </si>
  <si>
    <t>Покраска металлических ограждений на детской площадке</t>
  </si>
  <si>
    <t>Ремонт бетонных крылец подъездов № 2,3,4</t>
  </si>
  <si>
    <t>октябрь 2020 г.</t>
  </si>
  <si>
    <t xml:space="preserve">  куб</t>
  </si>
  <si>
    <t>Ремонт системы ПЗУ (подъезд № 2)</t>
  </si>
  <si>
    <t>ноябрь 2020 г.</t>
  </si>
  <si>
    <t>Изготовление и установка информационного стенда для детской площадки</t>
  </si>
  <si>
    <t>декабрь 2020 г.</t>
  </si>
  <si>
    <t>Частичный  ремонт кровли из наплавляемого рулонного материала над кв. № 68</t>
  </si>
  <si>
    <t>Ремонт межпанельных швов (кв. 12,16)</t>
  </si>
  <si>
    <t>Технадзор за выполнение работ по "Комфортной городской среды"</t>
  </si>
  <si>
    <t>Итого по ремонту:</t>
  </si>
  <si>
    <t xml:space="preserve">Заказчик  - Председатель Совета дома № 13 по ул.  Победы </t>
  </si>
  <si>
    <t xml:space="preserve">                                                                     Новожилов Николай Викторович___________________________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</si>
</sst>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5;&#1086;&#1073;&#1077;&#1076;&#1099;,%2013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 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г."/>
      <sheetName val="октябрь 2018 г."/>
      <sheetName val="ноябрь 2018 г."/>
      <sheetName val="декабрь 2018 г."/>
      <sheetName val="годовой акт 2018 г."/>
      <sheetName val="для Н.К..."/>
      <sheetName val="для Н.К.."/>
      <sheetName val="для Н.К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2020 г."/>
      <sheetName val="февраль 2020 г."/>
      <sheetName val="март  2020 г."/>
      <sheetName val="апрель 2020 г."/>
      <sheetName val="май 2020 г."/>
      <sheetName val="июнь 2020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  <sheetName val="годовой акт 2020 г."/>
      <sheetName val="январь 2021 г."/>
      <sheetName val="февраль 2021 г."/>
      <sheetName val="март 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2021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56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57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58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59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0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1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2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3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4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5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267.59199999999998</v>
          </cell>
        </row>
      </sheetData>
      <sheetData sheetId="66">
        <row r="8">
          <cell r="F8">
            <v>13045.11</v>
          </cell>
        </row>
        <row r="9">
          <cell r="F9">
            <v>7693.2699999999995</v>
          </cell>
        </row>
        <row r="10">
          <cell r="F10">
            <v>8295.3520000000008</v>
          </cell>
        </row>
        <row r="11">
          <cell r="F11">
            <v>13178.906000000001</v>
          </cell>
        </row>
        <row r="12">
          <cell r="F12">
            <v>200</v>
          </cell>
        </row>
        <row r="13">
          <cell r="F13">
            <v>267.59199999999998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B9" sqref="B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2" ht="110.25" customHeight="1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2" ht="15" customHeight="1" x14ac:dyDescent="0.3">
      <c r="A4" s="6" t="s">
        <v>7</v>
      </c>
      <c r="B4" s="7"/>
      <c r="C4" s="7"/>
      <c r="D4" s="7"/>
      <c r="E4" s="7"/>
      <c r="F4" s="8"/>
    </row>
    <row r="5" spans="1:12" ht="115.2" customHeight="1" x14ac:dyDescent="0.3">
      <c r="A5" s="9" t="s">
        <v>8</v>
      </c>
      <c r="B5" s="10" t="s">
        <v>9</v>
      </c>
      <c r="C5" s="11" t="s">
        <v>10</v>
      </c>
      <c r="D5" s="12"/>
      <c r="E5" s="13">
        <v>3.9</v>
      </c>
      <c r="F5" s="13">
        <f>'[1]январь2020 г.'!F8+'[1]февраль 2020 г.'!F8+'[1]март  2020 г.'!F8+'[1]апрель 2020 г.'!F8+'[1]май 2020 г.'!F8+'[1]июнь 2020г.'!F8+'[1]июль 2020 г.'!F8+'[1]август 2020 г.'!F8+'[1]сентябрь 2020 г.'!F8+'[1]октябрь 2020 г.'!F8+'[1]ноябрь 2020 г.'!F8+'[1]декабрь 2020 г.'!F8</f>
        <v>156541.32</v>
      </c>
      <c r="K5" s="14"/>
    </row>
    <row r="6" spans="1:12" ht="36" customHeight="1" x14ac:dyDescent="0.3">
      <c r="A6" s="15" t="s">
        <v>11</v>
      </c>
      <c r="B6" s="10" t="s">
        <v>9</v>
      </c>
      <c r="C6" s="11" t="s">
        <v>12</v>
      </c>
      <c r="D6" s="12"/>
      <c r="E6" s="16">
        <v>2.2999999999999998</v>
      </c>
      <c r="F6" s="16">
        <f>'[1]январь2020 г.'!F9+'[1]февраль 2020 г.'!F9+'[1]март  2020 г.'!F9+'[1]апрель 2020 г.'!F9+'[1]май 2020 г.'!F9+'[1]июнь 2020г.'!F9+'[1]июль 2020 г.'!F9+'[1]август 2020 г.'!F9+'[1]сентябрь 2020 г.'!F9+'[1]ноябрь 2020 г.'!F9+'[1]октябрь 2020 г.'!F9+'[1]декабрь 2020 г.'!F9</f>
        <v>92319.24</v>
      </c>
    </row>
    <row r="7" spans="1:12" ht="35.4" customHeight="1" x14ac:dyDescent="0.3">
      <c r="A7" s="17" t="s">
        <v>13</v>
      </c>
      <c r="B7" s="18" t="s">
        <v>14</v>
      </c>
      <c r="C7" s="11" t="s">
        <v>10</v>
      </c>
      <c r="D7" s="12"/>
      <c r="E7" s="19">
        <v>2.48</v>
      </c>
      <c r="F7" s="19">
        <f>'[1]январь2020 г.'!F10+'[1]февраль 2020 г.'!F10+'[1]март  2020 г.'!F10+'[1]апрель 2020 г.'!F10+'[1]май 2020 г.'!F10+'[1]июнь 2020г.'!F10+'[1]июль 2020 г.'!F10+'[1]август 2020 г.'!F10+'[1]сентябрь 2020 г.'!F10+'[1]октябрь 2020 г.'!F10+'[1]ноябрь 2020 г.'!F10+'[1]декабрь 2020 г.'!F10</f>
        <v>99544.224000000002</v>
      </c>
    </row>
    <row r="8" spans="1:12" ht="72" customHeight="1" x14ac:dyDescent="0.3">
      <c r="A8" s="9" t="s">
        <v>15</v>
      </c>
      <c r="B8" s="20" t="s">
        <v>16</v>
      </c>
      <c r="C8" s="11" t="s">
        <v>10</v>
      </c>
      <c r="D8" s="12"/>
      <c r="E8" s="21">
        <v>3.94</v>
      </c>
      <c r="F8" s="21">
        <f>'[1]январь2020 г.'!F11+'[1]февраль 2020 г.'!F11+'[1]март  2020 г.'!F11+'[1]апрель 2020 г.'!F11+'[1]май 2020 г.'!F11+'[1]июнь 2020г.'!F11+'[1]июль 2020 г.'!F11+'[1]август 2020 г.'!F11+'[1]сентябрь 2020 г.'!F11+'[1]октябрь 2020 г.'!F11+'[1]ноябрь 2020 г.'!F11+'[1]декабрь 2020 г.'!F11</f>
        <v>158146.87199999997</v>
      </c>
    </row>
    <row r="9" spans="1:12" ht="58.2" customHeight="1" x14ac:dyDescent="0.3">
      <c r="A9" s="15" t="s">
        <v>17</v>
      </c>
      <c r="B9" s="20" t="s">
        <v>18</v>
      </c>
      <c r="C9" s="11"/>
      <c r="D9" s="12"/>
      <c r="F9" s="13">
        <f>2000+'[1]декабрь 2020 г.'!F12</f>
        <v>2200</v>
      </c>
    </row>
    <row r="10" spans="1:12" ht="28.5" customHeight="1" x14ac:dyDescent="0.3">
      <c r="A10" s="9" t="s">
        <v>19</v>
      </c>
      <c r="B10" s="10" t="s">
        <v>20</v>
      </c>
      <c r="C10" s="11" t="s">
        <v>10</v>
      </c>
      <c r="D10" s="12"/>
      <c r="E10" s="13">
        <v>0.08</v>
      </c>
      <c r="F10" s="13">
        <f>'[1]январь2020 г.'!F12+'[1]февраль 2020 г.'!F12+'[1]март  2020 г.'!F12+'[1]апрель 2020 г.'!F12+'[1]май 2020 г.'!F12+'[1]июнь 2020г.'!F12+'[1]июль 2020 г.'!F12+'[1]август 2020 г.'!F12+'[1]сентябрь 2020 г.'!F12+'[1]октябрь 2020 г.'!F12+'[1]ноябрь 2020 г.'!F12+'[1]декабрь 2020 г.'!F13</f>
        <v>3211.1040000000007</v>
      </c>
    </row>
    <row r="11" spans="1:12" ht="71.400000000000006" customHeight="1" x14ac:dyDescent="0.3">
      <c r="A11" s="22" t="s">
        <v>21</v>
      </c>
      <c r="B11" s="23" t="s">
        <v>22</v>
      </c>
      <c r="C11" s="24" t="s">
        <v>23</v>
      </c>
      <c r="D11" s="25"/>
      <c r="E11" s="26">
        <v>0</v>
      </c>
      <c r="F11" s="27">
        <v>0</v>
      </c>
    </row>
    <row r="12" spans="1:12" ht="75" customHeight="1" x14ac:dyDescent="0.3">
      <c r="A12" s="28" t="s">
        <v>24</v>
      </c>
      <c r="B12" s="29"/>
      <c r="C12" s="30"/>
      <c r="D12" s="31"/>
      <c r="E12" s="32"/>
      <c r="F12" s="33"/>
    </row>
    <row r="13" spans="1:12" ht="16.5" customHeight="1" x14ac:dyDescent="0.3">
      <c r="A13" s="34" t="s">
        <v>25</v>
      </c>
      <c r="B13" s="34"/>
      <c r="C13" s="34"/>
      <c r="D13" s="35"/>
      <c r="E13" s="36">
        <f>SUM(E5:E10)</f>
        <v>12.7</v>
      </c>
      <c r="F13" s="36">
        <f>SUM(F5:F10)</f>
        <v>511962.75999999995</v>
      </c>
      <c r="K13" s="14"/>
      <c r="L13" s="14"/>
    </row>
    <row r="14" spans="1:12" x14ac:dyDescent="0.3">
      <c r="A14" s="37" t="s">
        <v>26</v>
      </c>
      <c r="B14" s="37"/>
      <c r="C14" s="37"/>
      <c r="D14" s="37"/>
      <c r="E14" s="37"/>
      <c r="F14" s="37"/>
      <c r="K14" s="38"/>
    </row>
    <row r="15" spans="1:12" ht="108.75" customHeight="1" x14ac:dyDescent="0.3">
      <c r="A15" s="3" t="s">
        <v>2</v>
      </c>
      <c r="B15" s="3" t="s">
        <v>3</v>
      </c>
      <c r="C15" s="20" t="s">
        <v>4</v>
      </c>
      <c r="D15" s="39" t="s">
        <v>27</v>
      </c>
      <c r="E15" s="3" t="s">
        <v>5</v>
      </c>
      <c r="F15" s="3" t="s">
        <v>6</v>
      </c>
      <c r="K15" s="14"/>
    </row>
    <row r="16" spans="1:12" ht="62.4" customHeight="1" x14ac:dyDescent="0.3">
      <c r="A16" s="40" t="s">
        <v>28</v>
      </c>
      <c r="B16" s="41" t="s">
        <v>29</v>
      </c>
      <c r="C16" s="20" t="s">
        <v>30</v>
      </c>
      <c r="D16" s="39">
        <v>4.5</v>
      </c>
      <c r="E16" s="42">
        <f>F16/D16</f>
        <v>2164.6666666666665</v>
      </c>
      <c r="F16" s="3">
        <v>9741</v>
      </c>
      <c r="K16" s="14"/>
    </row>
    <row r="17" spans="1:11" ht="93" customHeight="1" x14ac:dyDescent="0.3">
      <c r="A17" s="40" t="s">
        <v>31</v>
      </c>
      <c r="B17" s="41" t="s">
        <v>32</v>
      </c>
      <c r="C17" s="20" t="s">
        <v>33</v>
      </c>
      <c r="D17" s="39">
        <v>2</v>
      </c>
      <c r="E17" s="43">
        <f>F17/D17</f>
        <v>49500</v>
      </c>
      <c r="F17" s="3">
        <v>99000</v>
      </c>
      <c r="K17" s="14"/>
    </row>
    <row r="18" spans="1:11" ht="57" customHeight="1" x14ac:dyDescent="0.3">
      <c r="A18" s="40" t="s">
        <v>34</v>
      </c>
      <c r="B18" s="41" t="s">
        <v>32</v>
      </c>
      <c r="C18" s="20" t="s">
        <v>33</v>
      </c>
      <c r="D18" s="39">
        <v>1</v>
      </c>
      <c r="E18" s="43">
        <v>1495</v>
      </c>
      <c r="F18" s="3">
        <v>1495</v>
      </c>
      <c r="K18" s="14"/>
    </row>
    <row r="19" spans="1:11" ht="81" customHeight="1" x14ac:dyDescent="0.3">
      <c r="A19" s="40" t="s">
        <v>35</v>
      </c>
      <c r="B19" s="41" t="s">
        <v>32</v>
      </c>
      <c r="C19" s="20" t="s">
        <v>33</v>
      </c>
      <c r="D19" s="39">
        <v>4</v>
      </c>
      <c r="E19" s="43">
        <f>F19/D19</f>
        <v>2467.75</v>
      </c>
      <c r="F19" s="3">
        <v>9871</v>
      </c>
      <c r="K19" s="14"/>
    </row>
    <row r="20" spans="1:11" ht="54" customHeight="1" x14ac:dyDescent="0.3">
      <c r="A20" s="40" t="s">
        <v>36</v>
      </c>
      <c r="B20" s="41" t="s">
        <v>37</v>
      </c>
      <c r="C20" s="20" t="s">
        <v>30</v>
      </c>
      <c r="D20" s="39">
        <v>4</v>
      </c>
      <c r="E20" s="43">
        <f>F20/D20</f>
        <v>2164.25</v>
      </c>
      <c r="F20" s="3">
        <v>8657</v>
      </c>
      <c r="K20" s="14"/>
    </row>
    <row r="21" spans="1:11" ht="64.5" customHeight="1" x14ac:dyDescent="0.3">
      <c r="A21" s="40" t="s">
        <v>38</v>
      </c>
      <c r="B21" s="41" t="s">
        <v>37</v>
      </c>
      <c r="C21" s="20" t="s">
        <v>33</v>
      </c>
      <c r="D21" s="39">
        <v>1</v>
      </c>
      <c r="E21" s="43">
        <f>F21/D21</f>
        <v>49500</v>
      </c>
      <c r="F21" s="3">
        <v>49500</v>
      </c>
      <c r="K21" s="14"/>
    </row>
    <row r="22" spans="1:11" ht="52.8" customHeight="1" x14ac:dyDescent="0.3">
      <c r="A22" s="40" t="s">
        <v>39</v>
      </c>
      <c r="B22" s="41" t="s">
        <v>40</v>
      </c>
      <c r="C22" s="20" t="s">
        <v>33</v>
      </c>
      <c r="D22" s="39">
        <v>1</v>
      </c>
      <c r="E22" s="43">
        <v>440</v>
      </c>
      <c r="F22" s="3">
        <v>440</v>
      </c>
      <c r="K22" s="14"/>
    </row>
    <row r="23" spans="1:11" ht="52.8" customHeight="1" x14ac:dyDescent="0.3">
      <c r="A23" s="40" t="s">
        <v>41</v>
      </c>
      <c r="B23" s="41" t="s">
        <v>40</v>
      </c>
      <c r="C23" s="20" t="s">
        <v>33</v>
      </c>
      <c r="D23" s="39">
        <v>1</v>
      </c>
      <c r="E23" s="43">
        <v>2200</v>
      </c>
      <c r="F23" s="3">
        <v>2200</v>
      </c>
      <c r="K23" s="14"/>
    </row>
    <row r="24" spans="1:11" ht="47.4" customHeight="1" x14ac:dyDescent="0.3">
      <c r="A24" s="40" t="s">
        <v>42</v>
      </c>
      <c r="B24" s="41" t="s">
        <v>43</v>
      </c>
      <c r="C24" s="20" t="s">
        <v>44</v>
      </c>
      <c r="D24" s="39">
        <v>28.6</v>
      </c>
      <c r="E24" s="43">
        <f>F24/D24</f>
        <v>188.2167832167832</v>
      </c>
      <c r="F24" s="3">
        <v>5383</v>
      </c>
      <c r="K24" s="14"/>
    </row>
    <row r="25" spans="1:11" ht="48" customHeight="1" x14ac:dyDescent="0.3">
      <c r="A25" s="40" t="s">
        <v>45</v>
      </c>
      <c r="B25" s="41" t="s">
        <v>43</v>
      </c>
      <c r="C25" s="20" t="s">
        <v>30</v>
      </c>
      <c r="D25" s="39">
        <v>4</v>
      </c>
      <c r="E25" s="43">
        <f>F25/D25</f>
        <v>1307</v>
      </c>
      <c r="F25" s="3">
        <v>5228</v>
      </c>
      <c r="K25" s="14"/>
    </row>
    <row r="26" spans="1:11" ht="152.4" customHeight="1" x14ac:dyDescent="0.3">
      <c r="A26" s="40" t="s">
        <v>46</v>
      </c>
      <c r="B26" s="41" t="s">
        <v>47</v>
      </c>
      <c r="C26" s="20" t="s">
        <v>48</v>
      </c>
      <c r="D26" s="39">
        <v>1</v>
      </c>
      <c r="E26" s="43">
        <v>12363</v>
      </c>
      <c r="F26" s="3">
        <v>12363</v>
      </c>
      <c r="K26" s="14"/>
    </row>
    <row r="27" spans="1:11" ht="61.2" customHeight="1" x14ac:dyDescent="0.3">
      <c r="A27" s="40" t="s">
        <v>49</v>
      </c>
      <c r="B27" s="41" t="s">
        <v>47</v>
      </c>
      <c r="C27" s="20" t="s">
        <v>50</v>
      </c>
      <c r="D27" s="39">
        <v>90</v>
      </c>
      <c r="E27" s="43">
        <f>F27/D27</f>
        <v>678.33333333333337</v>
      </c>
      <c r="F27" s="3">
        <v>61050</v>
      </c>
      <c r="K27" s="14"/>
    </row>
    <row r="28" spans="1:11" ht="48.6" customHeight="1" x14ac:dyDescent="0.3">
      <c r="A28" s="40" t="s">
        <v>51</v>
      </c>
      <c r="B28" s="41" t="s">
        <v>47</v>
      </c>
      <c r="C28" s="20" t="s">
        <v>30</v>
      </c>
      <c r="D28" s="39">
        <v>58</v>
      </c>
      <c r="E28" s="43">
        <f>F28/D28</f>
        <v>313.37931034482756</v>
      </c>
      <c r="F28" s="3">
        <v>18176</v>
      </c>
      <c r="K28" s="14"/>
    </row>
    <row r="29" spans="1:11" ht="36" customHeight="1" x14ac:dyDescent="0.3">
      <c r="A29" s="40" t="s">
        <v>52</v>
      </c>
      <c r="B29" s="41" t="s">
        <v>53</v>
      </c>
      <c r="C29" s="20" t="s">
        <v>54</v>
      </c>
      <c r="D29" s="39">
        <v>7.4</v>
      </c>
      <c r="E29" s="43">
        <f>F29/D29</f>
        <v>16343.648648648648</v>
      </c>
      <c r="F29" s="3">
        <v>120943</v>
      </c>
      <c r="K29" s="14"/>
    </row>
    <row r="30" spans="1:11" ht="40.200000000000003" customHeight="1" x14ac:dyDescent="0.3">
      <c r="A30" s="40" t="s">
        <v>55</v>
      </c>
      <c r="B30" s="41" t="s">
        <v>56</v>
      </c>
      <c r="C30" s="20" t="s">
        <v>33</v>
      </c>
      <c r="D30" s="39">
        <v>1</v>
      </c>
      <c r="E30" s="43">
        <v>440</v>
      </c>
      <c r="F30" s="3">
        <v>440</v>
      </c>
      <c r="K30" s="14"/>
    </row>
    <row r="31" spans="1:11" ht="51.6" customHeight="1" x14ac:dyDescent="0.3">
      <c r="A31" s="40" t="s">
        <v>57</v>
      </c>
      <c r="B31" s="41" t="s">
        <v>58</v>
      </c>
      <c r="C31" s="20" t="s">
        <v>33</v>
      </c>
      <c r="D31" s="39">
        <v>1</v>
      </c>
      <c r="E31" s="43">
        <v>6951</v>
      </c>
      <c r="F31" s="3">
        <v>6951</v>
      </c>
      <c r="K31" s="14"/>
    </row>
    <row r="32" spans="1:11" ht="53.4" customHeight="1" x14ac:dyDescent="0.3">
      <c r="A32" s="40" t="s">
        <v>59</v>
      </c>
      <c r="B32" s="41" t="s">
        <v>58</v>
      </c>
      <c r="C32" s="20" t="s">
        <v>44</v>
      </c>
      <c r="D32" s="39">
        <v>40</v>
      </c>
      <c r="E32" s="43">
        <f>F32/D32</f>
        <v>530.54999999999995</v>
      </c>
      <c r="F32" s="3">
        <v>21222</v>
      </c>
      <c r="K32" s="14"/>
    </row>
    <row r="33" spans="1:11" ht="28.8" customHeight="1" x14ac:dyDescent="0.3">
      <c r="A33" s="40" t="s">
        <v>60</v>
      </c>
      <c r="B33" s="41" t="s">
        <v>58</v>
      </c>
      <c r="C33" s="20" t="s">
        <v>30</v>
      </c>
      <c r="D33" s="39">
        <v>24</v>
      </c>
      <c r="E33" s="43">
        <f>F33/D33</f>
        <v>286</v>
      </c>
      <c r="F33" s="3">
        <v>6864</v>
      </c>
      <c r="K33" s="14"/>
    </row>
    <row r="34" spans="1:11" ht="45" customHeight="1" x14ac:dyDescent="0.3">
      <c r="A34" s="40" t="s">
        <v>61</v>
      </c>
      <c r="B34" s="41" t="s">
        <v>47</v>
      </c>
      <c r="C34" s="20" t="s">
        <v>33</v>
      </c>
      <c r="D34" s="39">
        <v>1</v>
      </c>
      <c r="E34" s="43">
        <v>25000</v>
      </c>
      <c r="F34" s="3">
        <v>25000</v>
      </c>
      <c r="K34" s="14"/>
    </row>
    <row r="35" spans="1:11" ht="15.75" customHeight="1" x14ac:dyDescent="0.3">
      <c r="A35" s="44" t="s">
        <v>62</v>
      </c>
      <c r="B35" s="45"/>
      <c r="C35" s="45"/>
      <c r="D35" s="45"/>
      <c r="E35" s="46"/>
      <c r="F35" s="47">
        <f>SUM(F16:F34)</f>
        <v>464524</v>
      </c>
    </row>
    <row r="36" spans="1:11" x14ac:dyDescent="0.3">
      <c r="A36" s="48"/>
      <c r="F36" s="49"/>
    </row>
    <row r="37" spans="1:11" x14ac:dyDescent="0.3">
      <c r="A37" s="50" t="s">
        <v>63</v>
      </c>
      <c r="B37" s="50"/>
      <c r="C37" s="50"/>
      <c r="D37" s="50"/>
      <c r="E37" s="50"/>
      <c r="F37" s="50"/>
    </row>
    <row r="38" spans="1:11" x14ac:dyDescent="0.3">
      <c r="A38" s="50" t="s">
        <v>64</v>
      </c>
      <c r="B38" s="50"/>
      <c r="C38" s="50"/>
      <c r="D38" s="50"/>
      <c r="E38" s="50"/>
      <c r="F38" s="50"/>
    </row>
  </sheetData>
  <mergeCells count="18">
    <mergeCell ref="E11:E12"/>
    <mergeCell ref="F11:F12"/>
    <mergeCell ref="A13:D13"/>
    <mergeCell ref="A14:F14"/>
    <mergeCell ref="A37:F37"/>
    <mergeCell ref="A38:F38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2021-04-02T06:58:45Z</dcterms:created>
  <dcterms:modified xsi:type="dcterms:W3CDTF">2021-04-02T06:59:21Z</dcterms:modified>
</cp:coreProperties>
</file>