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10584"/>
  </bookViews>
  <sheets>
    <sheet name="2020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F33" i="1" l="1"/>
  <c r="E32" i="1"/>
  <c r="L29" i="1"/>
  <c r="F29" i="1"/>
  <c r="E27" i="1"/>
  <c r="E26" i="1"/>
  <c r="E25" i="1"/>
  <c r="E24" i="1"/>
  <c r="E23" i="1"/>
  <c r="E22" i="1"/>
  <c r="L11" i="1"/>
  <c r="F11" i="1"/>
  <c r="F10" i="1"/>
  <c r="F8" i="1"/>
  <c r="L7" i="1"/>
  <c r="F7" i="1"/>
  <c r="L6" i="1"/>
  <c r="F6" i="1"/>
  <c r="F19" i="1" s="1"/>
</calcChain>
</file>

<file path=xl/sharedStrings.xml><?xml version="1.0" encoding="utf-8"?>
<sst xmlns="http://schemas.openxmlformats.org/spreadsheetml/2006/main" count="81" uniqueCount="57">
  <si>
    <t>АКТ  ГОДОВОЙ за 2020г</t>
  </si>
  <si>
    <t>приёмки оказанных услуг и  выполненных работ по содержанию и текущему ремонту общего имущества в многоквартирном доме  № 3 по ул. Центральной , пос. Кааламо,                 г. Сортавала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</si>
  <si>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</si>
  <si>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</si>
  <si>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</si>
  <si>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</si>
  <si>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</si>
  <si>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- 3377,70 кв.м.)</t>
  </si>
  <si>
    <t>Содержание внутридомовых  инженерных сетей водоснабжения, теплоснабжения, канализации, электроснабжения, 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</si>
  <si>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</si>
  <si>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</si>
  <si>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</si>
  <si>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 xml:space="preserve">Уборка лестничных клеток -  360,5 кв.м.                                         </t>
  </si>
  <si>
    <t xml:space="preserve">ежедневно    </t>
  </si>
  <si>
    <t>с 01.01.2020г -31.08.2020г - 3,02                    с 01.09.2020г  - 31.12.2020г - 3,52</t>
  </si>
  <si>
    <t>перасчет за некачественную уборку</t>
  </si>
  <si>
    <t>Содержание придомовой территории 1 класса - 579 кв.м., газоны - 1322 кв.м.</t>
  </si>
  <si>
    <t>6 раз в неделю</t>
  </si>
  <si>
    <t>с 01.01.2020г -31.08.2020г - 3,25                    с 01.09.2020г  - 31.12.2020г - 3,94</t>
  </si>
  <si>
    <t>Дератизация подвального помещения</t>
  </si>
  <si>
    <t>ежемесячно</t>
  </si>
  <si>
    <t>Проведение влажной уборки по режиму дезинфекции МОП в порядке, предусмотренным п.11.17 распоряжения Главы РК от 12.03.2020г. № 127-Р</t>
  </si>
  <si>
    <t>в период с 19.05.2020г по 31.05.2020г</t>
  </si>
  <si>
    <t xml:space="preserve">                                  2074,65 кв.м.          (л/клетки, стены подъездов)                                                                                                                                                                 3 л                                                                                                                                                                              5 шт                                 5 шт                                           </t>
  </si>
  <si>
    <t xml:space="preserve"> - Клинтдезин Экстра (дез. средство)                                             - Маска одноразовая                           - Перчатки</t>
  </si>
  <si>
    <t>в период с 01.06.2020г по 18.06.2020г</t>
  </si>
  <si>
    <t xml:space="preserve">                                  2074,65 кв.м.                   (л/клетки, стены подъездов)                                                                                                                                                                4 л                                                                                                                                                                              8 шт                                 8 шт                                           </t>
  </si>
  <si>
    <t xml:space="preserve">Промывка, опрессовка системы отопления </t>
  </si>
  <si>
    <t>1 раз перед началом отопительного сезона</t>
  </si>
  <si>
    <t>руб./ м2</t>
  </si>
  <si>
    <t>ноябрь 2020г</t>
  </si>
  <si>
    <t xml:space="preserve">                                  2074,65 кв.м.          (л/клетки, стены подъездов)                                                                                                                                                                 7 л                                                                                                                                                                              14 шт                                 14 шт                                           </t>
  </si>
  <si>
    <t>Итого по содержанию:</t>
  </si>
  <si>
    <t>РЕМОНТ ОБЩЕГО ИМУЩЕСТВА</t>
  </si>
  <si>
    <t xml:space="preserve">Фактический объем выполненных работ </t>
  </si>
  <si>
    <t>Замена аварийных участков ливневой канализации диам. 100 мм в подвальных помещениях подъездов №№ 2,3</t>
  </si>
  <si>
    <t>март 2020г</t>
  </si>
  <si>
    <t>м.п.</t>
  </si>
  <si>
    <t>Промазка стыков кровли из наплавляемого рулонного материала кровельной мастикой</t>
  </si>
  <si>
    <t>май 2020г</t>
  </si>
  <si>
    <t>кв.м.</t>
  </si>
  <si>
    <t xml:space="preserve">Проведение общего собрания собственников: разноска и сбор бюллетеней общего собрания </t>
  </si>
  <si>
    <t>август 2020г</t>
  </si>
  <si>
    <t>шт</t>
  </si>
  <si>
    <t>Замена подводки к радиатору системы отопления в кв. № 63</t>
  </si>
  <si>
    <t>сентябрь 2020г</t>
  </si>
  <si>
    <t>Замена аварийного стояка ХВС кв. №№ 63,66,69,72,75</t>
  </si>
  <si>
    <t>октябрь 2020г</t>
  </si>
  <si>
    <t>Ремонт  бетонных опорных стен входа в подвальное помещение подъезд № 5</t>
  </si>
  <si>
    <t>м3</t>
  </si>
  <si>
    <t>Итого по ремонту:</t>
  </si>
  <si>
    <t xml:space="preserve">КАПИТАЛЬНЫЙ  РЕМОНТ </t>
  </si>
  <si>
    <t xml:space="preserve">Капитальный ремонт кровли (ремонт парапетов и выходов на кровлю) </t>
  </si>
  <si>
    <t>декабрь 2020г.</t>
  </si>
  <si>
    <t>Итого по капитальному ремонту:</t>
  </si>
  <si>
    <t>Заказчик  - Председатель Совета дома № 3 по ул. Центральная</t>
  </si>
  <si>
    <t xml:space="preserve">                                                                                  Комарова Наталья Петровна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</si>
</sst>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2" fontId="0" fillId="0" borderId="5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2" fontId="0" fillId="0" borderId="8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82;&#1090;&#1099;%20%20&#1062;&#1077;&#1085;&#1090;&#1088;&#1072;&#1083;&#1100;&#1085;&#1072;&#1103;,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2016г."/>
      <sheetName val="Январь 2017г"/>
      <sheetName val="февраль 2017"/>
      <sheetName val="март 2017"/>
      <sheetName val="апрель 2017"/>
      <sheetName val="май 2017"/>
      <sheetName val="июнь 2017г"/>
      <sheetName val="июль 2017г"/>
      <sheetName val="авг 2017г"/>
      <sheetName val="сент 2017г"/>
      <sheetName val="окт 2017г"/>
      <sheetName val="нояб 2017"/>
      <sheetName val="дек 2017"/>
      <sheetName val="2017"/>
      <sheetName val="янв 2018г"/>
      <sheetName val="фев 2018г"/>
      <sheetName val="март 2018г"/>
      <sheetName val="апрель 2018г"/>
      <sheetName val="май 2018г"/>
      <sheetName val="июнь 2018г"/>
      <sheetName val="июль 2018г"/>
      <sheetName val="авг 2018г"/>
      <sheetName val="сент 2018г"/>
      <sheetName val="окт 2018г"/>
      <sheetName val="нояб 2018г"/>
      <sheetName val="дек 2018г"/>
      <sheetName val="2018г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г"/>
      <sheetName val="янв 2020"/>
      <sheetName val="февр 2020"/>
      <sheetName val="март 2020"/>
      <sheetName val="апр 2020"/>
      <sheetName val="май 2020"/>
      <sheetName val="июнь 2020"/>
      <sheetName val="июль 2020"/>
      <sheetName val="авг 2020"/>
      <sheetName val="сент 2020"/>
      <sheetName val="окт 2020"/>
      <sheetName val="нояб 2020"/>
      <sheetName val="дек 2020"/>
      <sheetName val="2020"/>
      <sheetName val="янв 2021"/>
      <sheetName val="фев 2021"/>
      <sheetName val="март 2021"/>
      <sheetName val="апр 2021"/>
      <sheetName val="май 2021"/>
      <sheetName val="июнь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9">
          <cell r="F9">
            <v>11889.503999999999</v>
          </cell>
        </row>
        <row r="10">
          <cell r="F10">
            <v>7228.2780000000002</v>
          </cell>
        </row>
        <row r="11">
          <cell r="F11">
            <v>10200.653999999999</v>
          </cell>
        </row>
        <row r="12">
          <cell r="F12">
            <v>10977.525</v>
          </cell>
        </row>
        <row r="13">
          <cell r="F13">
            <v>439.101</v>
          </cell>
        </row>
        <row r="22">
          <cell r="F22">
            <v>0</v>
          </cell>
        </row>
      </sheetData>
      <sheetData sheetId="41">
        <row r="9">
          <cell r="F9">
            <v>11889.503999999999</v>
          </cell>
        </row>
        <row r="10">
          <cell r="F10">
            <v>7228.2780000000002</v>
          </cell>
        </row>
        <row r="11">
          <cell r="F11">
            <v>10200.653999999999</v>
          </cell>
        </row>
        <row r="12">
          <cell r="F12">
            <v>10977.525</v>
          </cell>
        </row>
        <row r="13">
          <cell r="F13">
            <v>439.101</v>
          </cell>
        </row>
        <row r="22">
          <cell r="F22">
            <v>0</v>
          </cell>
        </row>
      </sheetData>
      <sheetData sheetId="42">
        <row r="9">
          <cell r="F9">
            <v>11889.503999999999</v>
          </cell>
        </row>
        <row r="10">
          <cell r="F10">
            <v>7228.2780000000002</v>
          </cell>
        </row>
        <row r="11">
          <cell r="F11">
            <v>10200.653999999999</v>
          </cell>
        </row>
        <row r="12">
          <cell r="F12">
            <v>10977.525</v>
          </cell>
        </row>
        <row r="13">
          <cell r="F13">
            <v>439.101</v>
          </cell>
        </row>
        <row r="22">
          <cell r="F22">
            <v>5239</v>
          </cell>
        </row>
      </sheetData>
      <sheetData sheetId="43">
        <row r="9">
          <cell r="F9">
            <v>11889.503999999999</v>
          </cell>
        </row>
        <row r="10">
          <cell r="F10">
            <v>7228.2780000000002</v>
          </cell>
        </row>
        <row r="11">
          <cell r="F11">
            <v>10200.653999999999</v>
          </cell>
        </row>
        <row r="12">
          <cell r="F12">
            <v>10977.525</v>
          </cell>
        </row>
        <row r="13">
          <cell r="F13">
            <v>439.101</v>
          </cell>
        </row>
        <row r="22">
          <cell r="F22">
            <v>0</v>
          </cell>
        </row>
      </sheetData>
      <sheetData sheetId="44">
        <row r="9">
          <cell r="F9">
            <v>11889.503999999999</v>
          </cell>
        </row>
        <row r="10">
          <cell r="F10">
            <v>7228.2780000000002</v>
          </cell>
        </row>
        <row r="11">
          <cell r="F11">
            <v>10200.653999999999</v>
          </cell>
        </row>
        <row r="12">
          <cell r="F12">
            <v>10977.525</v>
          </cell>
        </row>
        <row r="13">
          <cell r="F13">
            <v>439.101</v>
          </cell>
        </row>
        <row r="23">
          <cell r="F23">
            <v>8957</v>
          </cell>
        </row>
      </sheetData>
      <sheetData sheetId="45">
        <row r="9">
          <cell r="F9">
            <v>11889.503999999999</v>
          </cell>
        </row>
        <row r="10">
          <cell r="F10">
            <v>7228.2780000000002</v>
          </cell>
        </row>
        <row r="11">
          <cell r="F11">
            <v>10200.653999999999</v>
          </cell>
        </row>
        <row r="12">
          <cell r="F12">
            <v>10977.525</v>
          </cell>
        </row>
        <row r="13">
          <cell r="F13">
            <v>439.101</v>
          </cell>
        </row>
        <row r="23">
          <cell r="F23">
            <v>0</v>
          </cell>
        </row>
      </sheetData>
      <sheetData sheetId="46">
        <row r="9">
          <cell r="F9">
            <v>11889.503999999999</v>
          </cell>
        </row>
        <row r="10">
          <cell r="F10">
            <v>7228.2780000000002</v>
          </cell>
        </row>
        <row r="11">
          <cell r="F11">
            <v>10200.653999999999</v>
          </cell>
        </row>
        <row r="12">
          <cell r="F12">
            <v>10977.525</v>
          </cell>
        </row>
        <row r="13">
          <cell r="F13">
            <v>439.101</v>
          </cell>
        </row>
        <row r="21">
          <cell r="F21">
            <v>0</v>
          </cell>
        </row>
      </sheetData>
      <sheetData sheetId="47">
        <row r="9">
          <cell r="F9">
            <v>11889.503999999999</v>
          </cell>
        </row>
        <row r="10">
          <cell r="F10">
            <v>7228.2780000000002</v>
          </cell>
        </row>
        <row r="11">
          <cell r="F11">
            <v>10200.653999999999</v>
          </cell>
        </row>
        <row r="12">
          <cell r="F12">
            <v>10977.525</v>
          </cell>
        </row>
        <row r="13">
          <cell r="F13">
            <v>439.101</v>
          </cell>
        </row>
        <row r="22">
          <cell r="F22">
            <v>4529</v>
          </cell>
        </row>
      </sheetData>
      <sheetData sheetId="48">
        <row r="9">
          <cell r="F9">
            <v>11889.503999999999</v>
          </cell>
        </row>
        <row r="10">
          <cell r="F10">
            <v>7228.2780000000002</v>
          </cell>
        </row>
        <row r="11">
          <cell r="F11">
            <v>11889.503999999999</v>
          </cell>
        </row>
        <row r="12">
          <cell r="F12">
            <v>13308.137999999999</v>
          </cell>
        </row>
        <row r="13">
          <cell r="F13">
            <v>439.101</v>
          </cell>
        </row>
        <row r="22">
          <cell r="F22">
            <v>1791</v>
          </cell>
        </row>
      </sheetData>
      <sheetData sheetId="49">
        <row r="9">
          <cell r="F9">
            <v>11889.503999999999</v>
          </cell>
        </row>
        <row r="10">
          <cell r="F10">
            <v>7228.2780000000002</v>
          </cell>
        </row>
        <row r="11">
          <cell r="F11">
            <v>11889.503999999999</v>
          </cell>
        </row>
        <row r="12">
          <cell r="F12">
            <v>13308.137999999999</v>
          </cell>
        </row>
        <row r="13">
          <cell r="F13">
            <v>439.101</v>
          </cell>
        </row>
        <row r="22">
          <cell r="F22">
            <v>13297</v>
          </cell>
        </row>
      </sheetData>
      <sheetData sheetId="50">
        <row r="9">
          <cell r="F9">
            <v>11889.503999999999</v>
          </cell>
        </row>
        <row r="10">
          <cell r="F10">
            <v>7228.2780000000002</v>
          </cell>
        </row>
        <row r="11">
          <cell r="F11">
            <v>11889.503999999999</v>
          </cell>
        </row>
        <row r="12">
          <cell r="F12">
            <v>13308.137999999999</v>
          </cell>
        </row>
        <row r="13">
          <cell r="F13">
            <v>439.101</v>
          </cell>
        </row>
        <row r="23">
          <cell r="F23">
            <v>17819</v>
          </cell>
        </row>
      </sheetData>
      <sheetData sheetId="51">
        <row r="9">
          <cell r="F9">
            <v>11889.503999999999</v>
          </cell>
        </row>
        <row r="10">
          <cell r="F10">
            <v>7228.2780000000002</v>
          </cell>
        </row>
        <row r="11">
          <cell r="F11">
            <v>11889.503999999999</v>
          </cell>
        </row>
        <row r="13">
          <cell r="F13">
            <v>13308.137999999999</v>
          </cell>
        </row>
        <row r="14">
          <cell r="F14">
            <v>439.101</v>
          </cell>
        </row>
        <row r="22">
          <cell r="F22">
            <v>0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L1" sqref="L1:L104857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  <col min="12" max="12" width="9.5546875" hidden="1" customWidth="1"/>
  </cols>
  <sheetData>
    <row r="1" spans="1:12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48.75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4" spans="1:12" ht="110.4" x14ac:dyDescent="0.3">
      <c r="A4" s="3" t="s">
        <v>2</v>
      </c>
      <c r="B4" s="3" t="s">
        <v>3</v>
      </c>
      <c r="C4" s="4" t="s">
        <v>4</v>
      </c>
      <c r="D4" s="5"/>
      <c r="E4" s="3" t="s">
        <v>5</v>
      </c>
      <c r="F4" s="3" t="s">
        <v>6</v>
      </c>
    </row>
    <row r="5" spans="1:12" ht="15" customHeight="1" x14ac:dyDescent="0.3">
      <c r="A5" s="6" t="s">
        <v>7</v>
      </c>
      <c r="B5" s="7"/>
      <c r="C5" s="7"/>
      <c r="D5" s="7"/>
      <c r="E5" s="7"/>
      <c r="F5" s="8"/>
    </row>
    <row r="6" spans="1:12" ht="129.6" x14ac:dyDescent="0.3">
      <c r="A6" s="9" t="s">
        <v>8</v>
      </c>
      <c r="B6" s="10" t="s">
        <v>9</v>
      </c>
      <c r="C6" s="11" t="s">
        <v>10</v>
      </c>
      <c r="D6" s="12"/>
      <c r="E6" s="13">
        <v>3.52</v>
      </c>
      <c r="F6" s="13">
        <f>'[1]янв 2020'!F9+'[1]февр 2020'!F9+'[1]март 2020'!F9+'[1]апр 2020'!F9+'[1]май 2020'!F9+'[1]июнь 2020'!F9+'[1]июль 2020'!F9+'[1]авг 2020'!F9+'[1]сент 2020'!F9+'[1]окт 2020'!F9+'[1]нояб 2020'!F9+'[1]дек 2020'!F9</f>
        <v>142674.04799999998</v>
      </c>
      <c r="L6" s="14">
        <f>E6*3377.7*12</f>
        <v>142674.04799999998</v>
      </c>
    </row>
    <row r="7" spans="1:12" ht="28.8" x14ac:dyDescent="0.3">
      <c r="A7" s="9" t="s">
        <v>11</v>
      </c>
      <c r="B7" s="10" t="s">
        <v>9</v>
      </c>
      <c r="C7" s="11" t="s">
        <v>10</v>
      </c>
      <c r="D7" s="12"/>
      <c r="E7" s="15">
        <v>2.14</v>
      </c>
      <c r="F7" s="15">
        <f>'[1]янв 2020'!F10+'[1]февр 2020'!F10+'[1]март 2020'!F10+'[1]апр 2020'!F10+'[1]май 2020'!F10+'[1]июнь 2020'!F10+'[1]июль 2020'!F10+'[1]авг 2020'!F10+'[1]сент 2020'!F10+'[1]окт 2020'!F10+'[1]нояб 2020'!F10+'[1]дек 2020'!F10</f>
        <v>86739.33600000001</v>
      </c>
      <c r="L7" s="14">
        <f>E7*3377.7*12</f>
        <v>86739.33600000001</v>
      </c>
    </row>
    <row r="8" spans="1:12" ht="93" customHeight="1" x14ac:dyDescent="0.3">
      <c r="A8" s="16" t="s">
        <v>12</v>
      </c>
      <c r="B8" s="17" t="s">
        <v>13</v>
      </c>
      <c r="C8" s="18" t="s">
        <v>10</v>
      </c>
      <c r="D8" s="19"/>
      <c r="E8" s="20" t="s">
        <v>14</v>
      </c>
      <c r="F8" s="21">
        <f>'[1]янв 2020'!F11+'[1]февр 2020'!F11+'[1]март 2020'!F11+'[1]апр 2020'!F11+'[1]май 2020'!F11+'[1]июнь 2020'!F11+'[1]июль 2020'!F11+'[1]авг 2020'!F11+'[1]сент 2020'!F11+'[1]окт 2020'!F11+'[1]нояб 2020'!F11+'[1]дек 2020'!F11</f>
        <v>129163.24799999998</v>
      </c>
      <c r="L8" s="14"/>
    </row>
    <row r="9" spans="1:12" ht="51.75" customHeight="1" x14ac:dyDescent="0.3">
      <c r="A9" s="22"/>
      <c r="B9" s="23"/>
      <c r="C9" s="24"/>
      <c r="D9" s="25"/>
      <c r="E9" s="21" t="s">
        <v>15</v>
      </c>
      <c r="F9" s="21">
        <v>-765.01</v>
      </c>
      <c r="L9" s="14"/>
    </row>
    <row r="10" spans="1:12" ht="89.25" customHeight="1" x14ac:dyDescent="0.3">
      <c r="A10" s="26" t="s">
        <v>16</v>
      </c>
      <c r="B10" s="27" t="s">
        <v>17</v>
      </c>
      <c r="C10" s="11" t="s">
        <v>10</v>
      </c>
      <c r="D10" s="12"/>
      <c r="E10" s="20" t="s">
        <v>18</v>
      </c>
      <c r="F10" s="20">
        <f>'[1]янв 2020'!F12+'[1]февр 2020'!F12+'[1]март 2020'!F12+'[1]апр 2020'!F12+'[1]май 2020'!F12+'[1]июнь 2020'!F12+'[1]июль 2020'!F12+'[1]авг 2020'!F12+'[1]сент 2020'!F12+'[1]окт 2020'!F12+'[1]нояб 2020'!F12+'[1]дек 2020'!F13</f>
        <v>141052.75200000001</v>
      </c>
      <c r="L10" s="14"/>
    </row>
    <row r="11" spans="1:12" ht="28.8" x14ac:dyDescent="0.3">
      <c r="A11" s="9" t="s">
        <v>19</v>
      </c>
      <c r="B11" s="28" t="s">
        <v>20</v>
      </c>
      <c r="C11" s="11" t="s">
        <v>10</v>
      </c>
      <c r="D11" s="12"/>
      <c r="E11" s="13">
        <v>0.13</v>
      </c>
      <c r="F11" s="13">
        <f>'[1]янв 2020'!F13+'[1]февр 2020'!F13+'[1]март 2020'!F13+'[1]апр 2020'!F13+'[1]май 2020'!F13+'[1]июнь 2020'!F13+'[1]июль 2020'!F13+'[1]авг 2020'!F13+'[1]сент 2020'!F13+'[1]окт 2020'!F13+'[1]нояб 2020'!F13+'[1]дек 2020'!F14</f>
        <v>5269.2119999999995</v>
      </c>
      <c r="L11" s="14">
        <f>E11*3377.7*12</f>
        <v>5269.2119999999995</v>
      </c>
    </row>
    <row r="12" spans="1:12" ht="73.5" customHeight="1" x14ac:dyDescent="0.3">
      <c r="A12" s="9" t="s">
        <v>21</v>
      </c>
      <c r="B12" s="16" t="s">
        <v>22</v>
      </c>
      <c r="C12" s="29" t="s">
        <v>23</v>
      </c>
      <c r="D12" s="30"/>
      <c r="E12" s="31">
        <v>0</v>
      </c>
      <c r="F12" s="31">
        <v>0</v>
      </c>
      <c r="L12" s="14"/>
    </row>
    <row r="13" spans="1:12" ht="57.6" x14ac:dyDescent="0.3">
      <c r="A13" s="26" t="s">
        <v>24</v>
      </c>
      <c r="B13" s="22"/>
      <c r="C13" s="32"/>
      <c r="D13" s="33"/>
      <c r="E13" s="34"/>
      <c r="F13" s="34"/>
      <c r="L13" s="14"/>
    </row>
    <row r="14" spans="1:12" ht="75.75" customHeight="1" x14ac:dyDescent="0.3">
      <c r="A14" s="9" t="s">
        <v>21</v>
      </c>
      <c r="B14" s="16" t="s">
        <v>25</v>
      </c>
      <c r="C14" s="29" t="s">
        <v>26</v>
      </c>
      <c r="D14" s="30"/>
      <c r="E14" s="31">
        <v>0</v>
      </c>
      <c r="F14" s="31">
        <v>0</v>
      </c>
      <c r="L14" s="14"/>
    </row>
    <row r="15" spans="1:12" ht="57.6" x14ac:dyDescent="0.3">
      <c r="A15" s="26" t="s">
        <v>24</v>
      </c>
      <c r="B15" s="22"/>
      <c r="C15" s="32"/>
      <c r="D15" s="33"/>
      <c r="E15" s="34"/>
      <c r="F15" s="34"/>
      <c r="L15" s="14"/>
    </row>
    <row r="16" spans="1:12" ht="57.6" x14ac:dyDescent="0.3">
      <c r="A16" s="26" t="s">
        <v>27</v>
      </c>
      <c r="B16" s="35" t="s">
        <v>28</v>
      </c>
      <c r="C16" s="11" t="s">
        <v>29</v>
      </c>
      <c r="D16" s="36"/>
      <c r="E16" s="13">
        <v>0.05</v>
      </c>
      <c r="F16" s="13">
        <v>2000</v>
      </c>
      <c r="L16" s="14"/>
    </row>
    <row r="17" spans="1:12" ht="75.75" customHeight="1" x14ac:dyDescent="0.3">
      <c r="A17" s="9" t="s">
        <v>21</v>
      </c>
      <c r="B17" s="16" t="s">
        <v>30</v>
      </c>
      <c r="C17" s="29" t="s">
        <v>31</v>
      </c>
      <c r="D17" s="30"/>
      <c r="E17" s="31">
        <v>0</v>
      </c>
      <c r="F17" s="31">
        <v>0</v>
      </c>
      <c r="L17" s="14"/>
    </row>
    <row r="18" spans="1:12" ht="57.6" x14ac:dyDescent="0.3">
      <c r="A18" s="26" t="s">
        <v>24</v>
      </c>
      <c r="B18" s="22"/>
      <c r="C18" s="32"/>
      <c r="D18" s="33"/>
      <c r="E18" s="34"/>
      <c r="F18" s="34"/>
      <c r="L18" s="14"/>
    </row>
    <row r="19" spans="1:12" x14ac:dyDescent="0.3">
      <c r="A19" s="37" t="s">
        <v>32</v>
      </c>
      <c r="B19" s="38"/>
      <c r="C19" s="38"/>
      <c r="D19" s="39"/>
      <c r="E19" s="40"/>
      <c r="F19" s="41">
        <f>F6+F7+F8+F9+F10+F11+F12+F14+F16+F17</f>
        <v>506133.58599999995</v>
      </c>
    </row>
    <row r="20" spans="1:12" x14ac:dyDescent="0.3">
      <c r="A20" s="42" t="s">
        <v>33</v>
      </c>
      <c r="B20" s="42"/>
      <c r="C20" s="42"/>
      <c r="D20" s="42"/>
      <c r="E20" s="42"/>
      <c r="F20" s="42"/>
    </row>
    <row r="21" spans="1:12" ht="110.4" x14ac:dyDescent="0.3">
      <c r="A21" s="3" t="s">
        <v>2</v>
      </c>
      <c r="B21" s="3" t="s">
        <v>3</v>
      </c>
      <c r="C21" s="27" t="s">
        <v>4</v>
      </c>
      <c r="D21" s="43" t="s">
        <v>34</v>
      </c>
      <c r="E21" s="3" t="s">
        <v>5</v>
      </c>
      <c r="F21" s="3" t="s">
        <v>6</v>
      </c>
    </row>
    <row r="22" spans="1:12" ht="78" customHeight="1" x14ac:dyDescent="0.3">
      <c r="A22" s="44" t="s">
        <v>35</v>
      </c>
      <c r="B22" s="45" t="s">
        <v>36</v>
      </c>
      <c r="C22" s="27" t="s">
        <v>37</v>
      </c>
      <c r="D22" s="20">
        <v>4</v>
      </c>
      <c r="E22" s="20">
        <f t="shared" ref="E22:E27" si="0">F22/D22</f>
        <v>1309.75</v>
      </c>
      <c r="F22" s="20">
        <v>5239</v>
      </c>
    </row>
    <row r="23" spans="1:12" ht="61.5" customHeight="1" x14ac:dyDescent="0.3">
      <c r="A23" s="44" t="s">
        <v>38</v>
      </c>
      <c r="B23" s="45" t="s">
        <v>39</v>
      </c>
      <c r="C23" s="27" t="s">
        <v>40</v>
      </c>
      <c r="D23" s="20">
        <v>300</v>
      </c>
      <c r="E23" s="20">
        <f t="shared" si="0"/>
        <v>29.856666666666666</v>
      </c>
      <c r="F23" s="20">
        <v>8957</v>
      </c>
    </row>
    <row r="24" spans="1:12" ht="58.5" customHeight="1" x14ac:dyDescent="0.3">
      <c r="A24" s="44" t="s">
        <v>41</v>
      </c>
      <c r="B24" s="45" t="s">
        <v>42</v>
      </c>
      <c r="C24" s="27" t="s">
        <v>43</v>
      </c>
      <c r="D24" s="20">
        <v>1</v>
      </c>
      <c r="E24" s="20">
        <f t="shared" si="0"/>
        <v>4529</v>
      </c>
      <c r="F24" s="20">
        <v>4529</v>
      </c>
    </row>
    <row r="25" spans="1:12" ht="36.75" customHeight="1" x14ac:dyDescent="0.3">
      <c r="A25" s="44" t="s">
        <v>44</v>
      </c>
      <c r="B25" s="45" t="s">
        <v>45</v>
      </c>
      <c r="C25" s="27" t="s">
        <v>43</v>
      </c>
      <c r="D25" s="20">
        <v>1</v>
      </c>
      <c r="E25" s="20">
        <f t="shared" si="0"/>
        <v>1791</v>
      </c>
      <c r="F25" s="20">
        <v>1791</v>
      </c>
    </row>
    <row r="26" spans="1:12" ht="36" customHeight="1" x14ac:dyDescent="0.3">
      <c r="A26" s="44" t="s">
        <v>46</v>
      </c>
      <c r="B26" s="45" t="s">
        <v>47</v>
      </c>
      <c r="C26" s="27" t="s">
        <v>37</v>
      </c>
      <c r="D26" s="20">
        <v>15</v>
      </c>
      <c r="E26" s="20">
        <f t="shared" si="0"/>
        <v>886.4666666666667</v>
      </c>
      <c r="F26" s="20">
        <v>13297</v>
      </c>
    </row>
    <row r="27" spans="1:12" ht="45.75" customHeight="1" x14ac:dyDescent="0.3">
      <c r="A27" s="44" t="s">
        <v>48</v>
      </c>
      <c r="B27" s="45" t="s">
        <v>30</v>
      </c>
      <c r="C27" s="27" t="s">
        <v>49</v>
      </c>
      <c r="D27" s="20">
        <v>1.68</v>
      </c>
      <c r="E27" s="20">
        <f t="shared" si="0"/>
        <v>10606.54761904762</v>
      </c>
      <c r="F27" s="20">
        <v>17819</v>
      </c>
    </row>
    <row r="28" spans="1:12" ht="15.75" customHeight="1" x14ac:dyDescent="0.3">
      <c r="A28" s="44"/>
      <c r="B28" s="45"/>
      <c r="C28" s="27"/>
      <c r="D28" s="27"/>
      <c r="E28" s="20"/>
      <c r="F28" s="20"/>
    </row>
    <row r="29" spans="1:12" x14ac:dyDescent="0.3">
      <c r="A29" s="46" t="s">
        <v>50</v>
      </c>
      <c r="B29" s="47"/>
      <c r="C29" s="47"/>
      <c r="D29" s="47"/>
      <c r="E29" s="48"/>
      <c r="F29" s="48">
        <f>F22+F23+F24+F25+F26+F27</f>
        <v>51632</v>
      </c>
      <c r="L29" s="14">
        <f>'[1]янв 2020'!F22+'[1]февр 2020'!F22+'[1]март 2020'!F22+'[1]апр 2020'!F22+'[1]май 2020'!F23+'[1]июнь 2020'!F23+'[1]июль 2020'!F21+'[1]авг 2020'!F22+'[1]сент 2020'!F22+'[1]окт 2020'!F22+'[1]нояб 2020'!F23+'[1]дек 2020'!F22</f>
        <v>51632</v>
      </c>
    </row>
    <row r="30" spans="1:12" x14ac:dyDescent="0.3">
      <c r="A30" s="42" t="s">
        <v>51</v>
      </c>
      <c r="B30" s="42"/>
      <c r="C30" s="42"/>
      <c r="D30" s="42"/>
      <c r="E30" s="42"/>
      <c r="F30" s="42"/>
    </row>
    <row r="31" spans="1:12" ht="110.4" x14ac:dyDescent="0.3">
      <c r="A31" s="49" t="s">
        <v>2</v>
      </c>
      <c r="B31" s="50" t="s">
        <v>3</v>
      </c>
      <c r="C31" s="50" t="s">
        <v>4</v>
      </c>
      <c r="D31" s="50" t="s">
        <v>34</v>
      </c>
      <c r="E31" s="51" t="s">
        <v>5</v>
      </c>
      <c r="F31" s="51" t="s">
        <v>6</v>
      </c>
    </row>
    <row r="32" spans="1:12" ht="43.2" x14ac:dyDescent="0.3">
      <c r="A32" s="52" t="s">
        <v>52</v>
      </c>
      <c r="B32" s="27" t="s">
        <v>53</v>
      </c>
      <c r="C32" s="27" t="s">
        <v>40</v>
      </c>
      <c r="D32" s="27">
        <v>238.8</v>
      </c>
      <c r="E32" s="20">
        <f>F32/D32</f>
        <v>1711.8006700167502</v>
      </c>
      <c r="F32" s="20">
        <v>408778</v>
      </c>
    </row>
    <row r="33" spans="1:6" ht="28.8" x14ac:dyDescent="0.3">
      <c r="A33" s="46" t="s">
        <v>54</v>
      </c>
      <c r="B33" s="47"/>
      <c r="C33" s="47"/>
      <c r="D33" s="47"/>
      <c r="E33" s="48"/>
      <c r="F33" s="48">
        <f>F32</f>
        <v>408778</v>
      </c>
    </row>
    <row r="35" spans="1:6" x14ac:dyDescent="0.3">
      <c r="A35" s="53" t="s">
        <v>55</v>
      </c>
      <c r="B35" s="53"/>
      <c r="C35" s="53"/>
      <c r="D35" s="53"/>
      <c r="E35" s="53"/>
      <c r="F35" s="53"/>
    </row>
    <row r="36" spans="1:6" x14ac:dyDescent="0.3">
      <c r="A36" s="53" t="s">
        <v>56</v>
      </c>
      <c r="B36" s="53"/>
      <c r="C36" s="53"/>
      <c r="D36" s="53"/>
      <c r="E36" s="53"/>
      <c r="F36" s="53"/>
    </row>
  </sheetData>
  <mergeCells count="28">
    <mergeCell ref="A30:F30"/>
    <mergeCell ref="A35:F35"/>
    <mergeCell ref="A36:F36"/>
    <mergeCell ref="C16:D16"/>
    <mergeCell ref="B17:B18"/>
    <mergeCell ref="C17:D18"/>
    <mergeCell ref="E17:E18"/>
    <mergeCell ref="F17:F18"/>
    <mergeCell ref="A20:F20"/>
    <mergeCell ref="E12:E13"/>
    <mergeCell ref="F12:F13"/>
    <mergeCell ref="B14:B15"/>
    <mergeCell ref="C14:D15"/>
    <mergeCell ref="E14:E15"/>
    <mergeCell ref="F14:F15"/>
    <mergeCell ref="A8:A9"/>
    <mergeCell ref="B8:B9"/>
    <mergeCell ref="C8:D9"/>
    <mergeCell ref="C10:D10"/>
    <mergeCell ref="C11:D11"/>
    <mergeCell ref="B12:B13"/>
    <mergeCell ref="C12:D13"/>
    <mergeCell ref="A1:I1"/>
    <mergeCell ref="A2:I2"/>
    <mergeCell ref="C4:D4"/>
    <mergeCell ref="A5:F5"/>
    <mergeCell ref="C6:D6"/>
    <mergeCell ref="C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2021-04-05T05:26:32Z</dcterms:created>
  <dcterms:modified xsi:type="dcterms:W3CDTF">2021-04-05T05:27:02Z</dcterms:modified>
</cp:coreProperties>
</file>