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2" windowHeight="11532"/>
  </bookViews>
  <sheets>
    <sheet name="2018г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7" i="1"/>
  <c r="F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F35" i="1"/>
</calcChain>
</file>

<file path=xl/sharedStrings.xml><?xml version="1.0" encoding="utf-8"?>
<sst xmlns="http://schemas.openxmlformats.org/spreadsheetml/2006/main" count="96" uniqueCount="60">
  <si>
    <t>Итого по ремонту:</t>
  </si>
  <si>
    <t>м2</t>
  </si>
  <si>
    <t>декабрь 2018г</t>
  </si>
  <si>
    <t>Очистка кровли от снега и наледи</t>
  </si>
  <si>
    <t>шт</t>
  </si>
  <si>
    <t>ноябрь 2018г</t>
  </si>
  <si>
    <t>Ремонт системы ПЗУ, подъезд № 1</t>
  </si>
  <si>
    <t>октябрь 2018г</t>
  </si>
  <si>
    <t>Ремонт системы ПЗУ, подъезд № 2</t>
  </si>
  <si>
    <t>Замена крана шар диам. 50 мм  ИТП</t>
  </si>
  <si>
    <t>м.п.</t>
  </si>
  <si>
    <t>Замена стояка системы отопления кв. №№ 5,7,10, помещения ГКУСЗ РК "Центр социальной работы г. Сортавалы"</t>
  </si>
  <si>
    <t>август 2018г</t>
  </si>
  <si>
    <t>Установка таблички "номер дома" на фасаде</t>
  </si>
  <si>
    <t>Установка ухватов (держателей) водосточных труб на фасаде</t>
  </si>
  <si>
    <t>март 2018г.</t>
  </si>
  <si>
    <t>Изготовление и установка металлических дверей вход в тепловой узел</t>
  </si>
  <si>
    <t>час</t>
  </si>
  <si>
    <t>Услуги автогидроподъемника, очистка кровли от снега и наледи</t>
  </si>
  <si>
    <t>кв.м.</t>
  </si>
  <si>
    <t>февраль 2018г.</t>
  </si>
  <si>
    <t>Устройство новой деревянной перегородки входа в помещение теплового узла</t>
  </si>
  <si>
    <t>Устройство цементных полов в помещении теплового узла</t>
  </si>
  <si>
    <t>Услуги автогидроподъемника, очистка кровли от снега и наледи (14.02.2018г.)</t>
  </si>
  <si>
    <t>Услуги автогидроподъемника, очистка кровли от снега и наледи (08.02.2018г.)</t>
  </si>
  <si>
    <t>январь 2018г.</t>
  </si>
  <si>
    <t>Очистка кровли от снега и наледи (ИП Шахова А.Е.)</t>
  </si>
  <si>
    <t>Цена выполненной работы (оказанной услуги), в рублях</t>
  </si>
  <si>
    <t>Стоимость / сметная стоимость выполненной работы (оказанной услуги) за единицу</t>
  </si>
  <si>
    <t xml:space="preserve">Фактический объем выполненных работ </t>
  </si>
  <si>
    <t>Единица измерения работы (услуги)</t>
  </si>
  <si>
    <t>Периодичность  количественный показатель выполненной работы (оказанной услуги)</t>
  </si>
  <si>
    <t>Наименование вида работы (услуги)</t>
  </si>
  <si>
    <t>РЕМОНТ ОБЩЕГО ИМУЩЕСТВА</t>
  </si>
  <si>
    <t>Итого по содержанию:</t>
  </si>
  <si>
    <t>куб.м.</t>
  </si>
  <si>
    <t>7 раз в неделю</t>
  </si>
  <si>
    <t>Сбор, вывоз  и  утилизация        ( с января - апрель 2018г)</t>
  </si>
  <si>
    <t>руб./ м2</t>
  </si>
  <si>
    <t>ежемесячно</t>
  </si>
  <si>
    <t xml:space="preserve">ОДН на электроснабжение </t>
  </si>
  <si>
    <t xml:space="preserve">ОДН на водоотведение </t>
  </si>
  <si>
    <t xml:space="preserve">ОДН на водоснабжение </t>
  </si>
  <si>
    <t xml:space="preserve">1 раз перед началом отопительного периода </t>
  </si>
  <si>
    <t>Промывка и опрессовка системы отопления (22.06.2018г.)</t>
  </si>
  <si>
    <t>Диспетчеризация Узла учета тепловой энергии</t>
  </si>
  <si>
    <t>Замена лампочек,  предохранителей, вставок в подъездах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</si>
  <si>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</si>
  <si>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</si>
  <si>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6 раз в неделю</t>
  </si>
  <si>
    <t xml:space="preserve">Содержание придомовой территории 1 класса - 428,2 кв.м., </t>
  </si>
  <si>
    <t xml:space="preserve">ежедневно    </t>
  </si>
  <si>
    <t xml:space="preserve">Уборка лестничных клеток - 116,8 кв.м.                                         </t>
  </si>
  <si>
    <t>ежедневно</t>
  </si>
  <si>
    <t>Аварийно-диспетчерская служба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</si>
  <si>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</si>
  <si>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СОДЕРЖАНИЕ ОБЩЕГО ИМУЩЕСТВА (обслуживаемая площадь - 1130,60 кв.м.)</t>
  </si>
  <si>
    <t>ОТЧЕТ</t>
  </si>
  <si>
    <t>о выполнении договора управления МКД № 24 по ул. Ленина, г. Сортавала                                            за период с 01.01.2018г по  31.12.2018г</t>
  </si>
  <si>
    <t>Услуги по упралению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</si>
</sst>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2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0;&#1075;&#1072;/&#1040;&#1050;&#1058;&#1067;%20&#1047;&#1040;%20&#1052;&#1045;&#1057;&#1071;&#1062;/&#1040;&#1050;&#1058;&#1067;%20&#1047;&#1040;%20&#1052;&#1045;&#1057;&#1071;&#1062;%20&#1051;&#1077;&#1085;&#1080;&#1085;&#1072;,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янв 2019"/>
      <sheetName val="фев 2019"/>
      <sheetName val="март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9">
          <cell r="F19">
            <v>4251.0559999999996</v>
          </cell>
        </row>
      </sheetData>
      <sheetData sheetId="26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9">
          <cell r="F19">
            <v>4251.0559999999996</v>
          </cell>
        </row>
      </sheetData>
      <sheetData sheetId="27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9">
          <cell r="F19">
            <v>4251.0600000000004</v>
          </cell>
        </row>
      </sheetData>
      <sheetData sheetId="28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9">
          <cell r="F19">
            <v>4251.0600000000004</v>
          </cell>
        </row>
      </sheetData>
      <sheetData sheetId="29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0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1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2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3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4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5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</sheetData>
      <sheetData sheetId="36">
        <row r="9">
          <cell r="F9">
            <v>4036.2419999999993</v>
          </cell>
        </row>
        <row r="10">
          <cell r="F10">
            <v>2340.3419999999996</v>
          </cell>
        </row>
        <row r="11">
          <cell r="F11">
            <v>3595.308</v>
          </cell>
        </row>
        <row r="12">
          <cell r="F12">
            <v>4454.5639999999994</v>
          </cell>
        </row>
        <row r="13">
          <cell r="F13">
            <v>203.50799999999998</v>
          </cell>
        </row>
        <row r="14">
          <cell r="F14">
            <v>56.53</v>
          </cell>
        </row>
        <row r="15">
          <cell r="F15">
            <v>282.64999999999998</v>
          </cell>
        </row>
        <row r="19">
          <cell r="F19">
            <v>-0.15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6" workbookViewId="0">
      <selection activeCell="F38" sqref="F38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2" max="12" width="11.5546875" customWidth="1"/>
  </cols>
  <sheetData>
    <row r="1" spans="1:12" x14ac:dyDescent="0.3">
      <c r="A1" s="29" t="s">
        <v>57</v>
      </c>
      <c r="B1" s="29"/>
      <c r="C1" s="29"/>
      <c r="D1" s="29"/>
      <c r="E1" s="29"/>
      <c r="F1" s="29"/>
      <c r="G1" s="29"/>
      <c r="H1" s="29"/>
      <c r="I1" s="29"/>
    </row>
    <row r="2" spans="1:12" ht="33" customHeight="1" x14ac:dyDescent="0.3">
      <c r="A2" s="30" t="s">
        <v>58</v>
      </c>
      <c r="B2" s="30"/>
      <c r="C2" s="30"/>
      <c r="D2" s="30"/>
      <c r="E2" s="30"/>
      <c r="F2" s="30"/>
      <c r="G2" s="30"/>
      <c r="H2" s="30"/>
      <c r="I2" s="30"/>
    </row>
    <row r="4" spans="1:12" ht="110.25" customHeight="1" x14ac:dyDescent="0.3">
      <c r="A4" s="9" t="s">
        <v>32</v>
      </c>
      <c r="B4" s="9" t="s">
        <v>31</v>
      </c>
      <c r="C4" s="31" t="s">
        <v>30</v>
      </c>
      <c r="D4" s="32"/>
      <c r="E4" s="9" t="s">
        <v>28</v>
      </c>
      <c r="F4" s="9" t="s">
        <v>27</v>
      </c>
    </row>
    <row r="5" spans="1:12" ht="15" customHeight="1" x14ac:dyDescent="0.3">
      <c r="A5" s="33" t="s">
        <v>56</v>
      </c>
      <c r="B5" s="34"/>
      <c r="C5" s="34"/>
      <c r="D5" s="34"/>
      <c r="E5" s="34"/>
      <c r="F5" s="35"/>
    </row>
    <row r="6" spans="1:12" ht="136.5" customHeight="1" x14ac:dyDescent="0.3">
      <c r="A6" s="18" t="s">
        <v>55</v>
      </c>
      <c r="B6" s="23" t="s">
        <v>53</v>
      </c>
      <c r="C6" s="25" t="s">
        <v>47</v>
      </c>
      <c r="D6" s="26"/>
      <c r="E6" s="16">
        <v>3.57</v>
      </c>
      <c r="F6" s="16">
        <f>'[1]янв 2018г'!F9+'[1]фев 2018г'!F9+'[1]март 2018г'!F9+'[1]апр 2018г'!F9+'[1]май 2018г'!F9+'[1]июнь 2018г'!F9+'[1]июль 2018'!F9+'[1]авг 2018'!F9+'[1]сент 2018'!F9+'[1]окт 2018'!F9+'[1]нояб 2018'!F9+'[1]дек 2018'!F9</f>
        <v>48434.903999999988</v>
      </c>
    </row>
    <row r="7" spans="1:12" ht="28.5" customHeight="1" x14ac:dyDescent="0.3">
      <c r="A7" s="18" t="s">
        <v>54</v>
      </c>
      <c r="B7" s="23" t="s">
        <v>53</v>
      </c>
      <c r="C7" s="25" t="s">
        <v>47</v>
      </c>
      <c r="D7" s="26"/>
      <c r="E7" s="24">
        <v>2.0699999999999998</v>
      </c>
      <c r="F7" s="24">
        <f>'[1]янв 2018г'!F10+'[1]фев 2018г'!F10+'[1]март 2018г'!F10+'[1]апр 2018г'!F10+'[1]май 2018г'!F10+'[1]июнь 2018г'!F10+'[1]июль 2018'!F10+'[1]авг 2018'!F10+'[1]сент 2018'!F10+'[1]окт 2018'!F10+'[1]нояб 2018'!F10+'[1]дек 2018'!F10</f>
        <v>28084.104000000003</v>
      </c>
    </row>
    <row r="8" spans="1:12" ht="28.8" x14ac:dyDescent="0.3">
      <c r="A8" s="18" t="s">
        <v>52</v>
      </c>
      <c r="B8" s="23" t="s">
        <v>51</v>
      </c>
      <c r="C8" s="25" t="s">
        <v>47</v>
      </c>
      <c r="D8" s="26"/>
      <c r="E8" s="22">
        <v>3.18</v>
      </c>
      <c r="F8" s="22">
        <f>'[1]янв 2018г'!F11+'[1]фев 2018г'!F11+'[1]март 2018г'!F11+'[1]апр 2018г'!F11+'[1]май 2018г'!F11+'[1]июнь 2018г'!F11+'[1]июль 2018'!F11+'[1]авг 2018'!F11+'[1]сент 2018'!F11+'[1]окт 2018'!F11+'[1]нояб 2018'!F11+'[1]дек 2018'!F11</f>
        <v>43143.695999999996</v>
      </c>
    </row>
    <row r="9" spans="1:12" ht="43.2" x14ac:dyDescent="0.3">
      <c r="A9" s="18" t="s">
        <v>50</v>
      </c>
      <c r="B9" s="4" t="s">
        <v>49</v>
      </c>
      <c r="C9" s="25" t="s">
        <v>47</v>
      </c>
      <c r="D9" s="26"/>
      <c r="E9" s="3">
        <v>3.94</v>
      </c>
      <c r="F9" s="3">
        <f>'[1]янв 2018г'!F12+'[1]фев 2018г'!F12+'[1]март 2018г'!F12+'[1]апр 2018г'!F12+'[1]май 2018г'!F12+'[1]июнь 2018г'!F12+'[1]июль 2018'!F12+'[1]авг 2018'!F12+'[1]сент 2018'!F12+'[1]окт 2018'!F12+'[1]нояб 2018'!F12+'[1]дек 2018'!F12</f>
        <v>53454.767999999989</v>
      </c>
    </row>
    <row r="10" spans="1:12" ht="28.8" x14ac:dyDescent="0.3">
      <c r="A10" s="18" t="s">
        <v>48</v>
      </c>
      <c r="B10" s="20" t="s">
        <v>39</v>
      </c>
      <c r="C10" s="25" t="s">
        <v>47</v>
      </c>
      <c r="D10" s="26"/>
      <c r="E10" s="19">
        <v>0.18</v>
      </c>
      <c r="F10" s="19">
        <f>'[1]янв 2018г'!F13+'[1]фев 2018г'!F13+'[1]март 2018г'!F13+'[1]апр 2018г'!F13+'[1]май 2018г'!F13+'[1]июнь 2018г'!F13+'[1]июль 2018'!F13+'[1]авг 2018'!F13+'[1]сент 2018'!F13+'[1]окт 2018'!F13+'[1]нояб 2018'!F13+'[1]дек 2018'!F13</f>
        <v>2442.096</v>
      </c>
    </row>
    <row r="11" spans="1:12" ht="43.2" x14ac:dyDescent="0.3">
      <c r="A11" s="18" t="s">
        <v>46</v>
      </c>
      <c r="B11" s="20" t="s">
        <v>39</v>
      </c>
      <c r="C11" s="25" t="s">
        <v>38</v>
      </c>
      <c r="D11" s="28"/>
      <c r="E11" s="19">
        <v>0.05</v>
      </c>
      <c r="F11" s="19">
        <f>'[1]янв 2018г'!F14+'[1]фев 2018г'!F14+'[1]март 2018г'!F14+'[1]апр 2018г'!F14+'[1]май 2018г'!F14+'[1]июнь 2018г'!F14+'[1]июль 2018'!F14+'[1]авг 2018'!F14+'[1]сент 2018'!F14+'[1]окт 2018'!F14+'[1]нояб 2018'!F14+'[1]дек 2018'!F14</f>
        <v>678.35999999999979</v>
      </c>
    </row>
    <row r="12" spans="1:12" ht="15" customHeight="1" x14ac:dyDescent="0.3">
      <c r="A12" s="18" t="s">
        <v>45</v>
      </c>
      <c r="B12" s="20" t="s">
        <v>39</v>
      </c>
      <c r="C12" s="25" t="s">
        <v>38</v>
      </c>
      <c r="D12" s="26"/>
      <c r="E12" s="19">
        <v>0.25</v>
      </c>
      <c r="F12" s="19">
        <f>'[1]янв 2018г'!F15+'[1]фев 2018г'!F15+'[1]март 2018г'!F15+'[1]апр 2018г'!F15+'[1]май 2018г'!F15+'[1]июнь 2018г'!F15+'[1]июль 2018'!F15+'[1]авг 2018'!F15+'[1]сент 2018'!F15+'[1]окт 2018'!F15+'[1]нояб 2018'!F15+'[1]дек 2018'!F15</f>
        <v>3391.8000000000006</v>
      </c>
    </row>
    <row r="13" spans="1:12" ht="61.5" customHeight="1" x14ac:dyDescent="0.3">
      <c r="A13" s="21" t="s">
        <v>44</v>
      </c>
      <c r="B13" s="4" t="s">
        <v>43</v>
      </c>
      <c r="C13" s="25" t="s">
        <v>38</v>
      </c>
      <c r="D13" s="26"/>
      <c r="E13" s="16">
        <v>0.16</v>
      </c>
      <c r="F13" s="16">
        <v>2200</v>
      </c>
      <c r="L13" s="2"/>
    </row>
    <row r="14" spans="1:12" ht="15" customHeight="1" x14ac:dyDescent="0.3">
      <c r="A14" s="18" t="s">
        <v>42</v>
      </c>
      <c r="B14" s="20" t="s">
        <v>39</v>
      </c>
      <c r="C14" s="25" t="s">
        <v>38</v>
      </c>
      <c r="D14" s="26"/>
      <c r="E14" s="19">
        <v>0.25</v>
      </c>
      <c r="F14" s="19">
        <v>3391.86</v>
      </c>
      <c r="L14" s="2"/>
    </row>
    <row r="15" spans="1:12" ht="15.75" customHeight="1" x14ac:dyDescent="0.3">
      <c r="A15" s="18" t="s">
        <v>41</v>
      </c>
      <c r="B15" s="20" t="s">
        <v>39</v>
      </c>
      <c r="C15" s="25" t="s">
        <v>38</v>
      </c>
      <c r="D15" s="26"/>
      <c r="E15" s="19">
        <v>0.16</v>
      </c>
      <c r="F15" s="19">
        <v>2374.14</v>
      </c>
      <c r="L15" s="2"/>
    </row>
    <row r="16" spans="1:12" ht="15" customHeight="1" x14ac:dyDescent="0.3">
      <c r="A16" s="18" t="s">
        <v>40</v>
      </c>
      <c r="B16" s="20" t="s">
        <v>39</v>
      </c>
      <c r="C16" s="25" t="s">
        <v>38</v>
      </c>
      <c r="D16" s="26"/>
      <c r="E16" s="19">
        <v>1.06</v>
      </c>
      <c r="F16" s="19">
        <v>14109.78</v>
      </c>
      <c r="L16" s="2"/>
    </row>
    <row r="17" spans="1:12" ht="28.5" customHeight="1" x14ac:dyDescent="0.3">
      <c r="A17" s="18" t="s">
        <v>37</v>
      </c>
      <c r="B17" s="4" t="s">
        <v>36</v>
      </c>
      <c r="C17" s="25" t="s">
        <v>35</v>
      </c>
      <c r="D17" s="26"/>
      <c r="E17" s="17">
        <v>545.89</v>
      </c>
      <c r="F17" s="16">
        <f>'[1]янв 2018г'!F19+'[1]фев 2018г'!F19+'[1]март 2018г'!F19+'[1]апр 2018г'!F19+'[1]дек 2018'!F19</f>
        <v>17004.081999999999</v>
      </c>
      <c r="L17" s="2"/>
    </row>
    <row r="18" spans="1:12" x14ac:dyDescent="0.3">
      <c r="A18" s="15" t="s">
        <v>34</v>
      </c>
      <c r="B18" s="14"/>
      <c r="C18" s="14"/>
      <c r="D18" s="13"/>
      <c r="E18" s="12"/>
      <c r="F18" s="11">
        <f>F6+F7+F8+F9+F10+F11+F12+F14+F15+F16+F17+F13</f>
        <v>218709.58999999994</v>
      </c>
      <c r="L18" s="2"/>
    </row>
    <row r="19" spans="1:12" x14ac:dyDescent="0.3">
      <c r="A19" s="27" t="s">
        <v>33</v>
      </c>
      <c r="B19" s="27"/>
      <c r="C19" s="27"/>
      <c r="D19" s="27"/>
      <c r="E19" s="27"/>
      <c r="F19" s="27"/>
    </row>
    <row r="20" spans="1:12" ht="110.4" x14ac:dyDescent="0.3">
      <c r="A20" s="9" t="s">
        <v>32</v>
      </c>
      <c r="B20" s="9" t="s">
        <v>31</v>
      </c>
      <c r="C20" s="8" t="s">
        <v>30</v>
      </c>
      <c r="D20" s="10" t="s">
        <v>29</v>
      </c>
      <c r="E20" s="9" t="s">
        <v>28</v>
      </c>
      <c r="F20" s="9" t="s">
        <v>27</v>
      </c>
    </row>
    <row r="21" spans="1:12" ht="28.8" x14ac:dyDescent="0.3">
      <c r="A21" s="5" t="s">
        <v>26</v>
      </c>
      <c r="B21" s="8" t="s">
        <v>25</v>
      </c>
      <c r="C21" s="8" t="s">
        <v>19</v>
      </c>
      <c r="D21" s="7">
        <v>696</v>
      </c>
      <c r="E21" s="6">
        <f t="shared" ref="E21:E34" si="0">F21/D21</f>
        <v>20.491379310344829</v>
      </c>
      <c r="F21" s="6">
        <v>14262</v>
      </c>
    </row>
    <row r="22" spans="1:12" ht="43.2" x14ac:dyDescent="0.3">
      <c r="A22" s="5" t="s">
        <v>24</v>
      </c>
      <c r="B22" s="8" t="s">
        <v>20</v>
      </c>
      <c r="C22" s="8" t="s">
        <v>17</v>
      </c>
      <c r="D22" s="7">
        <v>1</v>
      </c>
      <c r="E22" s="6">
        <f t="shared" si="0"/>
        <v>1650</v>
      </c>
      <c r="F22" s="6">
        <v>1650</v>
      </c>
    </row>
    <row r="23" spans="1:12" ht="43.2" x14ac:dyDescent="0.3">
      <c r="A23" s="5" t="s">
        <v>23</v>
      </c>
      <c r="B23" s="8" t="s">
        <v>20</v>
      </c>
      <c r="C23" s="8" t="s">
        <v>17</v>
      </c>
      <c r="D23" s="7">
        <v>1</v>
      </c>
      <c r="E23" s="6">
        <f t="shared" si="0"/>
        <v>1650</v>
      </c>
      <c r="F23" s="6">
        <v>1650</v>
      </c>
    </row>
    <row r="24" spans="1:12" ht="28.8" x14ac:dyDescent="0.3">
      <c r="A24" s="5" t="s">
        <v>22</v>
      </c>
      <c r="B24" s="8" t="s">
        <v>20</v>
      </c>
      <c r="C24" s="8" t="s">
        <v>19</v>
      </c>
      <c r="D24" s="7">
        <v>14.5</v>
      </c>
      <c r="E24" s="6">
        <f t="shared" si="0"/>
        <v>1254.5517241379309</v>
      </c>
      <c r="F24" s="6">
        <v>18191</v>
      </c>
    </row>
    <row r="25" spans="1:12" ht="43.2" x14ac:dyDescent="0.3">
      <c r="A25" s="5" t="s">
        <v>21</v>
      </c>
      <c r="B25" s="8" t="s">
        <v>20</v>
      </c>
      <c r="C25" s="8" t="s">
        <v>19</v>
      </c>
      <c r="D25" s="7">
        <v>4.75</v>
      </c>
      <c r="E25" s="6">
        <f t="shared" si="0"/>
        <v>1404.2105263157894</v>
      </c>
      <c r="F25" s="6">
        <v>6670</v>
      </c>
    </row>
    <row r="26" spans="1:12" ht="42.75" customHeight="1" x14ac:dyDescent="0.3">
      <c r="A26" s="5" t="s">
        <v>18</v>
      </c>
      <c r="B26" s="8" t="s">
        <v>15</v>
      </c>
      <c r="C26" s="8" t="s">
        <v>17</v>
      </c>
      <c r="D26" s="7">
        <v>1</v>
      </c>
      <c r="E26" s="6">
        <f t="shared" si="0"/>
        <v>1540</v>
      </c>
      <c r="F26" s="6">
        <v>1540</v>
      </c>
    </row>
    <row r="27" spans="1:12" ht="43.2" x14ac:dyDescent="0.3">
      <c r="A27" s="5" t="s">
        <v>16</v>
      </c>
      <c r="B27" s="8" t="s">
        <v>15</v>
      </c>
      <c r="C27" s="8" t="s">
        <v>4</v>
      </c>
      <c r="D27" s="7">
        <v>1</v>
      </c>
      <c r="E27" s="6">
        <f t="shared" si="0"/>
        <v>9857</v>
      </c>
      <c r="F27" s="6">
        <v>9857</v>
      </c>
    </row>
    <row r="28" spans="1:12" ht="43.2" x14ac:dyDescent="0.3">
      <c r="A28" s="5" t="s">
        <v>14</v>
      </c>
      <c r="B28" s="8" t="s">
        <v>12</v>
      </c>
      <c r="C28" s="8" t="s">
        <v>4</v>
      </c>
      <c r="D28" s="7">
        <v>8</v>
      </c>
      <c r="E28" s="6">
        <f t="shared" si="0"/>
        <v>669.125</v>
      </c>
      <c r="F28" s="6">
        <v>5353</v>
      </c>
    </row>
    <row r="29" spans="1:12" ht="28.8" x14ac:dyDescent="0.3">
      <c r="A29" s="5" t="s">
        <v>13</v>
      </c>
      <c r="B29" s="8" t="s">
        <v>12</v>
      </c>
      <c r="C29" s="8" t="s">
        <v>4</v>
      </c>
      <c r="D29" s="7">
        <v>1</v>
      </c>
      <c r="E29" s="6">
        <f t="shared" si="0"/>
        <v>935</v>
      </c>
      <c r="F29" s="6">
        <v>935</v>
      </c>
    </row>
    <row r="30" spans="1:12" ht="72" x14ac:dyDescent="0.3">
      <c r="A30" s="5" t="s">
        <v>11</v>
      </c>
      <c r="B30" s="8" t="s">
        <v>7</v>
      </c>
      <c r="C30" s="8" t="s">
        <v>10</v>
      </c>
      <c r="D30" s="7">
        <v>32</v>
      </c>
      <c r="E30" s="6">
        <f t="shared" si="0"/>
        <v>1471.71875</v>
      </c>
      <c r="F30" s="6">
        <v>47095</v>
      </c>
    </row>
    <row r="31" spans="1:12" ht="28.8" x14ac:dyDescent="0.3">
      <c r="A31" s="5" t="s">
        <v>9</v>
      </c>
      <c r="B31" s="8" t="s">
        <v>7</v>
      </c>
      <c r="C31" s="8" t="s">
        <v>4</v>
      </c>
      <c r="D31" s="7">
        <v>1</v>
      </c>
      <c r="E31" s="6">
        <f t="shared" si="0"/>
        <v>2860</v>
      </c>
      <c r="F31" s="6">
        <v>2860</v>
      </c>
    </row>
    <row r="32" spans="1:12" ht="28.8" x14ac:dyDescent="0.3">
      <c r="A32" s="5" t="s">
        <v>8</v>
      </c>
      <c r="B32" s="8" t="s">
        <v>7</v>
      </c>
      <c r="C32" s="8" t="s">
        <v>4</v>
      </c>
      <c r="D32" s="7">
        <v>1</v>
      </c>
      <c r="E32" s="6">
        <f t="shared" si="0"/>
        <v>440</v>
      </c>
      <c r="F32" s="6">
        <v>440</v>
      </c>
    </row>
    <row r="33" spans="1:12" ht="28.8" x14ac:dyDescent="0.3">
      <c r="A33" s="5" t="s">
        <v>6</v>
      </c>
      <c r="B33" s="8" t="s">
        <v>5</v>
      </c>
      <c r="C33" s="8" t="s">
        <v>4</v>
      </c>
      <c r="D33" s="7">
        <v>1</v>
      </c>
      <c r="E33" s="6">
        <f t="shared" si="0"/>
        <v>440</v>
      </c>
      <c r="F33" s="6">
        <v>440</v>
      </c>
    </row>
    <row r="34" spans="1:12" ht="34.5" customHeight="1" x14ac:dyDescent="0.3">
      <c r="A34" s="5" t="s">
        <v>3</v>
      </c>
      <c r="B34" s="8" t="s">
        <v>2</v>
      </c>
      <c r="C34" s="8" t="s">
        <v>1</v>
      </c>
      <c r="D34" s="7">
        <v>203</v>
      </c>
      <c r="E34" s="6">
        <f t="shared" si="0"/>
        <v>11</v>
      </c>
      <c r="F34" s="6">
        <v>2233</v>
      </c>
    </row>
    <row r="35" spans="1:12" x14ac:dyDescent="0.3">
      <c r="A35" s="5" t="s">
        <v>0</v>
      </c>
      <c r="B35" s="4"/>
      <c r="C35" s="4"/>
      <c r="D35" s="4"/>
      <c r="E35" s="3"/>
      <c r="F35" s="3">
        <f>F21+F22+F23+F24+F25+F26+F27+F28+F29+F30+F31+F32+F33+F34</f>
        <v>113176</v>
      </c>
      <c r="L35" s="2"/>
    </row>
    <row r="36" spans="1:12" x14ac:dyDescent="0.3">
      <c r="A36" s="5" t="s">
        <v>59</v>
      </c>
      <c r="B36" s="4"/>
      <c r="C36" s="4"/>
      <c r="D36" s="4"/>
      <c r="E36" s="3"/>
      <c r="F36" s="4">
        <v>30730.560000000001</v>
      </c>
    </row>
    <row r="38" spans="1:12" x14ac:dyDescent="0.3">
      <c r="A38" s="1"/>
      <c r="F38" s="2"/>
    </row>
    <row r="40" spans="1:12" x14ac:dyDescent="0.3">
      <c r="A40" s="1"/>
    </row>
  </sheetData>
  <mergeCells count="17">
    <mergeCell ref="C11:D11"/>
    <mergeCell ref="A1:I1"/>
    <mergeCell ref="A2:I2"/>
    <mergeCell ref="C4:D4"/>
    <mergeCell ref="A5:F5"/>
    <mergeCell ref="C6:D6"/>
    <mergeCell ref="C7:D7"/>
    <mergeCell ref="C8:D8"/>
    <mergeCell ref="C9:D9"/>
    <mergeCell ref="C10:D10"/>
    <mergeCell ref="C12:D12"/>
    <mergeCell ref="C14:D14"/>
    <mergeCell ref="C15:D15"/>
    <mergeCell ref="C16:D16"/>
    <mergeCell ref="A19:F19"/>
    <mergeCell ref="C17:D17"/>
    <mergeCell ref="C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2019-03-28T11:01:27Z</dcterms:created>
  <dcterms:modified xsi:type="dcterms:W3CDTF">2019-03-29T09:07:11Z</dcterms:modified>
</cp:coreProperties>
</file>