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2980" windowHeight="9288"/>
  </bookViews>
  <sheets>
    <sheet name="Годовой акт за 2025 г. " sheetId="1" r:id="rId1"/>
  </sheets>
  <externalReferences>
    <externalReference r:id="rId2"/>
  </externalReferences>
  <calcPr calcId="144525"/>
</workbook>
</file>

<file path=xl/calcChain.xml><?xml version="1.0" encoding="utf-8"?>
<calcChain xmlns="http://schemas.openxmlformats.org/spreadsheetml/2006/main">
  <c r="F101" i="1" l="1"/>
  <c r="E99" i="1"/>
  <c r="E98" i="1"/>
  <c r="E97" i="1"/>
  <c r="E94" i="1"/>
  <c r="E93" i="1"/>
  <c r="E92" i="1"/>
  <c r="E91" i="1"/>
  <c r="E90" i="1"/>
  <c r="E88" i="1"/>
  <c r="M76" i="1"/>
  <c r="F76" i="1"/>
  <c r="F12" i="1"/>
  <c r="E11" i="1"/>
  <c r="F10" i="1"/>
  <c r="F6" i="1"/>
  <c r="F5" i="1"/>
  <c r="F85" i="1" s="1"/>
</calcChain>
</file>

<file path=xl/sharedStrings.xml><?xml version="1.0" encoding="utf-8"?>
<sst xmlns="http://schemas.openxmlformats.org/spreadsheetml/2006/main" count="173" uniqueCount="149">
  <si>
    <t>ГОДОВОЙ АКТ  за 2025 год</t>
  </si>
  <si>
    <t>приёмки оказанных услуг и  выполненныхх работ по содержанию и текущему ремонту общего имущества в многоквартирном доме № 15 по ул. Бондарева,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</si>
  <si>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</si>
  <si>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</si>
  <si>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</si>
  <si>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</si>
  <si>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</si>
  <si>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- 2433,50 кв.м.)</t>
  </si>
  <si>
    <t xml:space="preserve">Уборка лестничных клеток - 485,88 кв.м.                                         </t>
  </si>
  <si>
    <t xml:space="preserve">ежедневно    </t>
  </si>
  <si>
    <r>
      <t>руб./ м</t>
    </r>
    <r>
      <rPr>
        <vertAlign val="superscript"/>
        <sz val="11"/>
        <color theme="1"/>
        <rFont val="Calibri"/>
        <family val="2"/>
        <charset val="204"/>
        <scheme val="minor"/>
      </rPr>
      <t>2</t>
    </r>
  </si>
  <si>
    <t>с 01.01.2025 г. по 30.06.2025 г. -      3,45 руб./кв.м.;         с 01.07.2025 по 31.12.2025 г. -      3,80руб./кв.м.</t>
  </si>
  <si>
    <t xml:space="preserve">Содержание придомовой территории 1 класса - 660 кв.м., газон - 200 кв.м. </t>
  </si>
  <si>
    <t>6 раз в неделю</t>
  </si>
  <si>
    <t>с 01.01.2025 г. по 30.06.2025 г. -      4,48 руб./кв.м.;         с 01.07.2025 по 31.12.2025 г. -      4,98 руб./кв.м.</t>
  </si>
  <si>
    <t>Доставка подсыпочного материала (песок), подсыпка придомовой территории подсыпным материалом (гололёд) в связи отсутствия дворника - 15.01.2025 г.</t>
  </si>
  <si>
    <t>Подсыпка придомовой территории подсыпным материалом (гололёд) в связи отсутствия дворника - 21.01.2025 г.</t>
  </si>
  <si>
    <t>Скашивание травы на придомовой территории - 10.06.2025, 09.07.2025 г.,03.09.2025 г</t>
  </si>
  <si>
    <t>Дератизация подвального помещения</t>
  </si>
  <si>
    <t>ежемесячно</t>
  </si>
  <si>
    <t>с 01.01.2025 г. по 30.06.2025 г. -      0,16руб./кв.м.;         с 01.07.2025 по 31.12.2025 г. -      0,18  руб./кв.м.</t>
  </si>
  <si>
    <t>Промывка, гидравлические испытания системы отопления системы отопления МКД, сдача выполненных работ представителю ООО "Петербургтеплоэнерго". Проверка (устранение нарушений) технического состояния ИТП и УУТЭ: наличие , исправность манометров, термометров; исправность фильтров (грязевиков), запорной арматуры; изоляция , опознавательная окраска и направление потоков на трубопроводах; наличие принципиальной схемы ИТП, наличие названий и номеров, согласно принципиальной схемы; уборка ИПТ: сметание пыли с труб системы отопления, протирка манометров, термометров, протирка шкафа с прибором учета тепловой энергии , освобождение ИПТ от посторонних предметов.</t>
  </si>
  <si>
    <t>1 раз перед началом отопительного периода</t>
  </si>
  <si>
    <t>руб./ м2</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</si>
  <si>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</si>
  <si>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ежедневно</t>
  </si>
  <si>
    <r>
      <t>руб./ м</t>
    </r>
    <r>
      <rPr>
        <b/>
        <vertAlign val="superscript"/>
        <sz val="11"/>
        <color theme="1"/>
        <rFont val="Calibri"/>
        <family val="2"/>
        <charset val="204"/>
        <scheme val="minor"/>
      </rPr>
      <t>2</t>
    </r>
  </si>
  <si>
    <t>с 01.01.2025 г. по 30.06.2025 г. -      4,59руб./кв.м.;         с 01.07.2025 по 31.12.2025 г. -      5,08  руб./кв.м.</t>
  </si>
  <si>
    <t>Плановое снятие показаний ОДПУ ХВС - 10.01.2025 г.,10.02.2025 г., 11.03.2025 г.,  11.04.2025 г.,08.05.2025 г.,11.06.2025 г.,11.07.2025 г.,09.08.2025 г.,10.09.2025 г.,10.10.2025 г.,10.11.2025 г., 10.12.2025 г.</t>
  </si>
  <si>
    <t>Плановая проверка работоспособности УУТЭ (узел учета тепловой энергии) - 10.01.2025 г.,10.02.2025 г.,11.03.2025 г., 19.03.2025 г., 26.03.2025 г., 11.04.2025 г., 18.04.2025 г., 25.04.2025 г., 08.05.2025 г.,03.10.2025, 10.10.2025, 17.10.2025 г., 05.11.2025, 13.11.2025 г., 20.11.2025 г.,27.11.2025 г., 05.12.2025 г., 11.12.2025 г., 15.12.2025 г., 19.12.2025 г.,26.12.2025 г.</t>
  </si>
  <si>
    <t>Снятие показаний ОДПУ ТЭ
Снятие архивных данных УУТЭ за январь 2025г.-  17.01.2025 г.</t>
  </si>
  <si>
    <t>Снятие показаний ОДПУ ТЭ
Снятие архивных данных УУТЭ за февраль 2025г.- 17.02.2025 г.</t>
  </si>
  <si>
    <t>Снятие показаний ОДПУ ТЭ
Снятие архивных данных УУТЭ за март 2025г.- 19.03.2025 г.</t>
  </si>
  <si>
    <t>Снятие показаний ОДПУ ТЭ
Снятие архивных данных УУТЭ за апрель 2025г.-18.04.2025 г.</t>
  </si>
  <si>
    <t>Снятие показаний ОДПУ ТЭ
Снятие архивных данных УУТЭ за май 2025г.- 21.05.2025 г.</t>
  </si>
  <si>
    <t>Снятие показаний ОДПУ ТЭ
Снятие архивных данных УУТЭ за октябрь  2025г.-20.10.2025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</si>
  <si>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</si>
  <si>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</si>
  <si>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21.01.2025 г.,21.02.2025 г., 21.03.2025 г.,22.04.2025 г., 22.05.2025 г.,20.06.2025 г.,20.07.2025 г.,21.08.2025 г.,23.09.2025 г., 22.10.2025 г.,21.11.2025 г.,22.12.2025 г.</t>
  </si>
  <si>
    <t>Снятие показаний ОДПУ ЭЭ -  21.01.2025 г.,21.02.2025 г., 21.03.2025 г.,22.04.2025 г.,22.05.2025 г.,20.06.2025 г.,20.07.2025 г.,21.08.2025 г.,23.09.2025 г., 22.10.2025 г.,21.11.2025 г.,22.12.2025 г.</t>
  </si>
  <si>
    <t>Осмотр радиатора системы теплоснабжения (кухня) в кв. № 50 - 24.01.2025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</si>
  <si>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  21.01.2025 г., 21.02.2025 г., 21.03.2025 г.,22.04.2025 г.,22.05.2025 г.,20.06.2025 г.,20.07.2025 г.,21.08.2025 г.,23.09.2025 г., 22.10.2025 г.,21.11.2025 г.,22.12.2025 г.</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</si>
  <si>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27.01.2025 г.,28.02.2025 г.,27.03.2025 г.,25.04.2025 г.,26.05.2025 г.,25.06.2025 г.,21.07.2025 г.,25.08.2025 г.,25.09.2025 г.,24.10.2025 г.,25.11.2025 г.,25.12.2025 г.</t>
  </si>
  <si>
    <t>Осмотр состояния плотности притворов входных дверей, самозакрывающихся устройств (доводчики, пружины), ограничителей хода дверей (остановы) - 27.01.2025 г.,28.02.2025 г.,27.03.2025 г.,25.04.2025 г.,26.05.2025 г.,25.06.2025 г.,21.07.2025 г.,25.08.2025 г.,25.09.2025 г.,24.10.2025 г.,25.11.2025 г.,25.12.2025 г.</t>
  </si>
  <si>
    <t>Осмотр подвальных помещений, слуховых окон, приямков, наличие запирающих устройств -27.01.2025 г.,28.02.2025 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</si>
  <si>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-27.01.2025 г.,28.02.2025 г.,27.03.2025 г.,25.04.2025 г.,26.05.2025 г.,25.06.2025 г.,21.07.2025 г.,25.08.2025 г.,25.09.2025 г.,24.10.2025 г.,25.11.2025 г.,25.12.2025 г.</t>
  </si>
  <si>
    <t>Регулировка расхода теплоносителя в ИПТ по требованию ООО "Петербургтеплоэнерго" - 28.01.2025 г.</t>
  </si>
  <si>
    <t>Ликвидация воздушных пробок в системе отопления (в стояке) по кв. №№ 1,4,7,10,13 после закрытия района ООО "Петербургтеплоэнерго" (ветка теплотрассы на дом), в связи с утечкой на центральной котельной - 04.02.2025 г.</t>
  </si>
  <si>
    <t>Осмотр системы канализации в подвальном помещении №№ 3,4 , осмотр канализационных выпусков, система канализации работает исправно - 13.02.2025 г.</t>
  </si>
  <si>
    <t>Предоставление доступа в ИПТ представителям ООО "Петербургтеплоэнерго" для осмотра инженерных сетей теплоснабжения - 13.02.2025 г.</t>
  </si>
  <si>
    <t xml:space="preserve"> Промывка ПРЭМов в УУТЭ - 2 шт. - 24.02.2025 г.</t>
  </si>
  <si>
    <t>Осмотр внутриквартирной разводки системы водоотведения диам. 50 мм в кв. № 41 (неисправность) - 26.02.2025 г.</t>
  </si>
  <si>
    <t>Размещение объявлений у входа в подъезды №№ 1,2,3,4 - по информации демонтажа аварийной бетонной опоры освещения напротив подъезда № 1 с 08.30 часов  27.02.2025 года - 26.02.2025 г.</t>
  </si>
  <si>
    <t>Демонтаж аварийной бетонной опоры уличного освещения напротив подъезда № 1 МУП "Чистый город" - 27.02.2025 г.</t>
  </si>
  <si>
    <t>Закрытие выбитого слухового окна в подвальном помещении между подъездами №№ 3,4 - 27.02.2025 г.</t>
  </si>
  <si>
    <t>Ремонт футорки и сгона на подводке к радиатору в кв. № 59 - 12.03.2025 г.</t>
  </si>
  <si>
    <t>Промывка и прочистка ПРЭМов в количестве 2 шт в ИПТ - 13.03.2025 г.</t>
  </si>
  <si>
    <t>Промывка и прочистка ПРЭМов в УУТЭ (узел учета тепловой энергии) - 21.03.2025 г.</t>
  </si>
  <si>
    <t>Осмотр наружных канализационных сетей на придомовой территории, стоит наружная линия системы водоотведения ООО "Карелводоканал", направлено письмо исх. № 172 от 14.04.2025 года ; исх. № 183 от 22.04.2025 года для исполнения.- 14.04.2025 г., 22.04.2025 г.</t>
  </si>
  <si>
    <t>Размещение на информационных стендах в подъезде №№ 1, 2,3,4 годового отчета за 2024 год по содержанию и ремонту общего имущества в МКД № 15 по ул. Бондарева. Информацию о состоянии лицевого счета за период с 01.01.2024 г. по 31.12.2024 г. - 24.04.2025 г.</t>
  </si>
  <si>
    <t>Повторное закрытие подвального слухового окна под кв. № 33 - 30.04.2025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</si>
  <si>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</si>
  <si>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Открытие слуховых окон в подвальном помещении для проветривания на летний период - 28.05.2025 г.</t>
  </si>
  <si>
    <t>Профилактическая прочистка и промывка трубопроводов системы канализации МКД, в т.ч. осмотр, прочистка и промывка,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- 10.06.2025 г.</t>
  </si>
  <si>
    <t>Залитие кв. № 40 из кв. № 43 - 10.06.2025 г.</t>
  </si>
  <si>
    <t>Ремонт соединения на подводке радиатору диам. 3/4 - 2 шт. в кв. № 7 - 18.06.2025 г.</t>
  </si>
  <si>
    <t xml:space="preserve"> Ремонт металлического колпака над вентиляционной шахтой над подъездом № 1 - 09.07.2025 г.</t>
  </si>
  <si>
    <t xml:space="preserve">Регулировка доводчика на входных металлических дверях в подъезде № 2 - 04.08.2025 г. </t>
  </si>
  <si>
    <t>Размещение на информационном стенде в подъезде №№ 1,2,3,4 копии Протокола № 1 очередного общего собрания собственников помещений в многоквартирном доме от 07.07.2025 года в МКД - 15.08.2025 г.</t>
  </si>
  <si>
    <t>Размещение уведомления в подъездах №№ 1,2,3,4 о возможности падения деревьев в связи с неблагоприятными погодными условиями для автовладельцев - 19.08.2025 г.</t>
  </si>
  <si>
    <t>Открытие системы теплоснабжения в доме по требованию диспетчера ООО "Петербургтеплоэнерго", в связи с началом отопительного сезона 2025-2026 гг. - 30.09.2025 г.</t>
  </si>
  <si>
    <t>Закрытие подвальных слуховых окон (подготовка жилого фонда к зимнему периоду 2025-2026 гг.) - 03.10.2025 г.</t>
  </si>
  <si>
    <t>Осмотр канализационных колодцев на придомовой территории колодцы полные, заявка передана в ООО "Карелводоканал" для исполнения - 06.10.2025 г.</t>
  </si>
  <si>
    <t>Ликвидация воздушных пробок в системе отопления (в стояках) диам. 3/4 в количестве 12 шт. в подвальном помещении - 06.10.2025 г.</t>
  </si>
  <si>
    <t>Замена неисправного шарового крана на врезке холодного водоснабжения диам. 1/2 вн в кв. № 11 - 06.10.2025 г.</t>
  </si>
  <si>
    <t>Залитие кв. № 8 из кв. № 11 (разовое залитие) - 16.10.2025 г.</t>
  </si>
  <si>
    <t>Осмотр подвального помещения на предмет утечек, осмотр канализационных колодцев на придомовой территории, наружная линия канализационных колодцев на подтопе. В ООО "Карелводоканал" направлено письмо исх. № 607 от 27.10.2025 года для исполнения - 27.10.2025 г.</t>
  </si>
  <si>
    <t xml:space="preserve"> Осмотр подвального помещения на предмет нахождения собаки по просьбе кв. № 3 - 07.11.2025 г.</t>
  </si>
  <si>
    <t xml:space="preserve"> Ликвидация воздушных пробок в системе отопления (по стояку) кв. № 59 - 10.11.2025 г.</t>
  </si>
  <si>
    <t xml:space="preserve"> Осмотр системы водоотведения в подвальном помещении № 4, не работает наружная линия системы канализации , в ООО "Карелводоканал" направлено письмо исх № 618 от 11.11.2025 года; исх. № 623 от 12.11.2025 года для исполнения 11.11.2025 г., 12.11.2025 г.</t>
  </si>
  <si>
    <t>Промывка и прочистка ПРЭМов - 2 шт. в УУТЭ - 21.11.2025 г.</t>
  </si>
  <si>
    <t>Осмотр узла учета тепловой энергии, снятие показаний с прибора учета ТЭ - 27.11.2025 г.</t>
  </si>
  <si>
    <t>Уборка складированного строительного мусора на металлической конструкции на 5 этаже под потолком в подъезде № 2, с последующим выносом на контейнерную площадку - 02.12.2025 г.</t>
  </si>
  <si>
    <t>Осмотр системы водоотведения в подвальном помещении № 4, не работает наружная линия системы канализации , в ООО "Карелводоканал" направлено письмо исх № 644 от 02.12.2025 года для исполнения - 02.12.2025 г.</t>
  </si>
  <si>
    <t>Осмотр канализационных колодцев на придомовой территории на предмет работоспособности - 04.12.2025 г.</t>
  </si>
  <si>
    <t>Установка металлической урны на бетонное крыльцо у подъезда № 2 - 05.12.2025 г.</t>
  </si>
  <si>
    <t xml:space="preserve">Демонтаж металлических кронштейнов со стен в подъезде № 1 для производств работ по косметическому ремонту подъезда - 16.12.2025 г. </t>
  </si>
  <si>
    <t>Предоставление доступа в подвальное помещение представителям ООО "Профилактика" для проведения работ по дополнительной дератизации подвального помещения в МКД - 19.12.2025 г.</t>
  </si>
  <si>
    <t>Осмотр радиаторов в квартире № 50 на предмет работоспособности - 22.12.2025 г.</t>
  </si>
  <si>
    <t xml:space="preserve"> Обследование кв. № 59 на предмет протечек - 25.12.2025 г.</t>
  </si>
  <si>
    <t>Размещение на информационных досках объявления в подъездах №№ 1,2,3,4 - Территориальным органом Федеральной службы государственной статистики по Республике Карелия во исполнение Постановления Правительства Российской Федерации от 27.11.2010 года № 946 «Об организации в РФ системы федеральных статистических наблюдений по социально-демографическим проблемам и мониторинга экономических потерь от смертности, заболеваемости и инвалидизации» - 25.12.2025 г.</t>
  </si>
  <si>
    <t>Аварийно-диспетчерская служба</t>
  </si>
  <si>
    <t>с 01.01.2025 г. по 30.06.2025 г. -      2,96 руб./кв.м.;         с 01.07.2025 по 31.12.2025 г. -      3,17  руб./кв.м.</t>
  </si>
  <si>
    <t>опрессовка 0,08</t>
  </si>
  <si>
    <t>Регулировка подачи теплоносителя в ИТП по стояку кв. № 10 - 04.02.2025 г.</t>
  </si>
  <si>
    <t>Регулировка расхода теплоносителя в ИТП - 04.02.2025 г.</t>
  </si>
  <si>
    <t>Осмотр инженерных сетей системы теплоснабжения в подвальном помещении дома на предмет утечки по требованию диспетчера ООО "Петербургтеплоэнерго", в связи с большой подпиткой на центральной котельной - 08.02.2025 г.</t>
  </si>
  <si>
    <t>Перекрытие стояка системы отопления по кв. № 59, в связи с утечкой в соединении - 10.03.2025 г.</t>
  </si>
  <si>
    <t>Осмотр наружной линии системы водоотведения (подъезд № 1) , стоит канализационный колодец, заявка передана в ООО "Карелводоканал" для исполнения - 04.05.2025 г.</t>
  </si>
  <si>
    <t>Залитие кв. № 21 из кв. № 24 - 20.08.2025 г.</t>
  </si>
  <si>
    <t>Закрытие и открытие системы теплоснабжения в доме в связи с выполнением аварийных ремонтных работ на теплотрассе ООО "Петербургтеплоэнерго" - 04.10.2025 г.</t>
  </si>
  <si>
    <t>Осмотр и развоздушивание системы теплоснабжения в подвальном помещении по стояку кухни и полотенцесушителя в ванной ( кв. № 44) - 10.10.2025 г.</t>
  </si>
  <si>
    <t>Итого по содержанию:</t>
  </si>
  <si>
    <t xml:space="preserve"> </t>
  </si>
  <si>
    <t>РЕМОНТ ОБЩЕГО ИМУЩЕСТВА</t>
  </si>
  <si>
    <t xml:space="preserve">Фактический объем выполненных работ </t>
  </si>
  <si>
    <t>Замена аварийного участка стояка системы водоотведения в кв. № 32</t>
  </si>
  <si>
    <t>март 2025 г.</t>
  </si>
  <si>
    <t>м.п.</t>
  </si>
  <si>
    <t>Замена неисправного светильника в тамбуре подъезда № 2</t>
  </si>
  <si>
    <t>апрель 2025 г.</t>
  </si>
  <si>
    <t>шт.</t>
  </si>
  <si>
    <t>Приобретение и установка металлических урн у входа в подъезд №№ 1,2,3,4.</t>
  </si>
  <si>
    <t>Измельчение и дробидка веток кустов и деревьев  после проведения субботника на придомовой территории .</t>
  </si>
  <si>
    <t>август 2025 г.</t>
  </si>
  <si>
    <t>час</t>
  </si>
  <si>
    <t>Замена манометров и термометров в узле учета тепловой энергии</t>
  </si>
  <si>
    <t>Частичный ремонт бетонных крылец подъезд №№ 1,2,3,4</t>
  </si>
  <si>
    <t>сентябрь 2025 г.</t>
  </si>
  <si>
    <t>кв.м.</t>
  </si>
  <si>
    <t>Спил аварийных деревьев в полисаднике напротив подъезда №№ 1,2 с применением автогидроподъемника, с последующим измельчением веток деревьев после спила на придомовой территории.</t>
  </si>
  <si>
    <t>октябрь 2025 г.</t>
  </si>
  <si>
    <t>ствол</t>
  </si>
  <si>
    <t>Замена аварийной подводки к радиатору системы отопления в кв. № 4.</t>
  </si>
  <si>
    <t>Замена блока питания ы узле учета тепловой энергии  (ИТП)</t>
  </si>
  <si>
    <t>декабрь 2025 г.</t>
  </si>
  <si>
    <t>Косметический ремонт подъезд № 2</t>
  </si>
  <si>
    <t>Косметический ремонт подъезд № 1</t>
  </si>
  <si>
    <t>Дополнительная дератизация от грызунов в подвальном помещении</t>
  </si>
  <si>
    <t>Замена крана шарового диам. 20 мм на стояке системы отопления в подвальном помещении № 3</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</si>
  <si>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</si>
  <si>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</si>
  <si>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482344,04 рублей (четыреста восемьдесят две тысячи триста сорок четыре рубля 04  копейки) </t>
  </si>
  <si>
    <t>по текущему ремонту общего имущества 469219 рублей ( четыреста шестьдесят девять тысяч двести девятнадцать рублей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</si>
  <si>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</si>
  <si>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</si>
  <si>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</si>
  <si>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</si>
  <si>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</si>
  <si>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имущества на общую сумму 151485,66 рублей ( сто пятьдесят одна тысяча четыреста восемьдесят пять рублей 66  копеек) </t>
  </si>
  <si>
    <t>по управлению  32764,97 рублей  (тридцать две  тысячи семьсот шестьдесят четыре рубля  97 копеек)</t>
  </si>
  <si>
    <t>Кредиторская задолженность*</t>
  </si>
  <si>
    <t>по текущему ремонту общего имущества 135962,91 рублей (сто тридцать пять  тысяч девятьсот шестьдесят два  рубля 91 копеек)</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</si>
  <si>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</si>
  <si>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</si>
  <si>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</si>
  <si>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</si>
  <si>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Заказчик  - Председатель Совета дома № 15 по ул.Бондарева</t>
  </si>
  <si>
    <t xml:space="preserve">                                                                                        Коробочкин Андрей Анатольевич 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</si>
</sst>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charset val="204"/>
      <scheme val="minor"/>
    </font>
    <font>
      <b/>
      <sz val="11"/>
      <color theme="1"/>
      <name val="Calibri"/>
      <family val="2"/>
      <charset val="204"/>
      <scheme val="minor"/>
    </font>
    <font>
      <sz val="9"/>
      <color theme="1"/>
      <name val="Calibri"/>
      <family val="2"/>
      <charset val="204"/>
      <scheme val="minor"/>
    </font>
    <font>
      <b/>
      <sz val="10"/>
      <color theme="1"/>
      <name val="Calibri"/>
      <family val="2"/>
      <charset val="204"/>
      <scheme val="minor"/>
    </font>
    <font>
      <vertAlign val="superscript"/>
      <sz val="11"/>
      <color theme="1"/>
      <name val="Calibri"/>
      <family val="2"/>
      <charset val="204"/>
      <scheme val="minor"/>
    </font>
    <font>
      <b/>
      <sz val="8"/>
      <color theme="1"/>
      <name val="Calibri"/>
      <family val="2"/>
      <charset val="204"/>
      <scheme val="minor"/>
    </font>
    <font>
      <b/>
      <sz val="9"/>
      <color theme="1"/>
      <name val="Calibri"/>
      <family val="2"/>
      <charset val="204"/>
      <scheme val="minor"/>
    </font>
    <font>
      <i/>
      <sz val="9"/>
      <color theme="1"/>
      <name val="Calibri"/>
      <family val="2"/>
      <charset val="204"/>
      <scheme val="minor"/>
    </font>
    <font>
      <b/>
      <vertAlign val="superscript"/>
      <sz val="11"/>
      <color theme="1"/>
      <name val="Calibri"/>
      <family val="2"/>
      <charset val="204"/>
      <scheme val="minor"/>
    </font>
    <font>
      <i/>
      <sz val="9"/>
      <name val="Calibri"/>
      <family val="2"/>
      <charset val="204"/>
      <scheme val="minor"/>
    </font>
    <font>
      <u/>
      <sz val="11"/>
      <color theme="10"/>
      <name val="Calibri"/>
      <family val="2"/>
      <charset val="204"/>
      <scheme val="minor"/>
    </font>
    <font>
      <sz val="10"/>
      <color theme="1"/>
      <name val="Calibri"/>
      <family val="2"/>
      <charset val="204"/>
      <scheme val="minor"/>
    </font>
    <font>
      <sz val="9"/>
      <color theme="1"/>
      <name val="Times New Roman"/>
      <family val="1"/>
      <charset val="204"/>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79">
    <xf numFmtId="0" fontId="0" fillId="0" borderId="0" xfId="0"/>
    <xf numFmtId="0" fontId="1" fillId="0" borderId="0" xfId="0" applyFont="1" applyFill="1" applyAlignment="1">
      <alignment horizontal="center"/>
    </xf>
    <xf numFmtId="0" fontId="1" fillId="0" borderId="0" xfId="0" applyFont="1" applyFill="1" applyAlignment="1">
      <alignment horizont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2" fontId="5"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wrapText="1"/>
    </xf>
    <xf numFmtId="0" fontId="2" fillId="0" borderId="1" xfId="0" applyFont="1" applyFill="1" applyBorder="1" applyAlignment="1">
      <alignment vertical="center" wrapText="1"/>
    </xf>
    <xf numFmtId="2" fontId="0" fillId="0" borderId="1" xfId="0" applyNumberFormat="1" applyFont="1" applyFill="1" applyBorder="1" applyAlignment="1">
      <alignment horizontal="center"/>
    </xf>
    <xf numFmtId="0" fontId="2" fillId="0" borderId="1" xfId="0" applyFont="1" applyFill="1" applyBorder="1" applyAlignment="1">
      <alignment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6" fillId="0" borderId="1" xfId="0" applyFont="1" applyFill="1" applyBorder="1" applyAlignment="1">
      <alignment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2" fontId="6" fillId="0" borderId="5" xfId="0" applyNumberFormat="1" applyFont="1" applyFill="1" applyBorder="1" applyAlignment="1">
      <alignment horizontal="center" vertical="center" wrapText="1"/>
    </xf>
    <xf numFmtId="2" fontId="0" fillId="0" borderId="5" xfId="0" applyNumberFormat="1" applyFont="1" applyFill="1" applyBorder="1" applyAlignment="1">
      <alignment horizontal="center" vertical="center"/>
    </xf>
    <xf numFmtId="2" fontId="6" fillId="0" borderId="6" xfId="0" applyNumberFormat="1" applyFont="1" applyFill="1" applyBorder="1" applyAlignment="1">
      <alignment horizontal="center" vertical="center" wrapText="1"/>
    </xf>
    <xf numFmtId="2" fontId="0" fillId="0" borderId="6"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9" fillId="0" borderId="2" xfId="0" applyFont="1" applyFill="1" applyBorder="1" applyAlignment="1">
      <alignment horizontal="left" wrapText="1"/>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9" fillId="0" borderId="1" xfId="1" applyFont="1" applyFill="1" applyBorder="1" applyAlignment="1">
      <alignment horizontal="left" wrapText="1"/>
    </xf>
    <xf numFmtId="0" fontId="9" fillId="0" borderId="2" xfId="1" applyFont="1" applyFill="1" applyBorder="1" applyAlignment="1">
      <alignment horizontal="left" wrapText="1"/>
    </xf>
    <xf numFmtId="0" fontId="9" fillId="0" borderId="3" xfId="1" applyFont="1" applyFill="1" applyBorder="1" applyAlignment="1">
      <alignment horizontal="left" wrapText="1"/>
    </xf>
    <xf numFmtId="0" fontId="9" fillId="0" borderId="4" xfId="1" applyFont="1" applyFill="1" applyBorder="1" applyAlignment="1">
      <alignment horizontal="left" wrapText="1"/>
    </xf>
    <xf numFmtId="0" fontId="7" fillId="0" borderId="2" xfId="0" applyFont="1" applyFill="1" applyBorder="1" applyAlignment="1">
      <alignment horizontal="left" wrapText="1"/>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2" xfId="0" applyFont="1" applyFill="1" applyBorder="1" applyAlignment="1">
      <alignment wrapText="1"/>
    </xf>
    <xf numFmtId="0" fontId="7" fillId="0" borderId="3" xfId="0" applyFont="1" applyFill="1" applyBorder="1" applyAlignment="1">
      <alignment wrapText="1"/>
    </xf>
    <xf numFmtId="0" fontId="7" fillId="0" borderId="4" xfId="0" applyFont="1" applyFill="1" applyBorder="1" applyAlignment="1">
      <alignment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2" fontId="6" fillId="0" borderId="7" xfId="0" applyNumberFormat="1" applyFont="1" applyFill="1" applyBorder="1" applyAlignment="1">
      <alignment horizontal="center" vertical="center" wrapText="1"/>
    </xf>
    <xf numFmtId="2" fontId="0" fillId="0" borderId="7" xfId="0" applyNumberFormat="1" applyFont="1" applyFill="1" applyBorder="1" applyAlignment="1">
      <alignment horizontal="center" vertical="center"/>
    </xf>
    <xf numFmtId="0" fontId="1" fillId="0" borderId="1" xfId="0" applyFont="1" applyFill="1" applyBorder="1" applyAlignment="1">
      <alignment wrapText="1"/>
    </xf>
    <xf numFmtId="0" fontId="0" fillId="2" borderId="0" xfId="0" applyFill="1"/>
    <xf numFmtId="2" fontId="0" fillId="0" borderId="0" xfId="0" applyNumberFormat="1"/>
    <xf numFmtId="0" fontId="1" fillId="0" borderId="1" xfId="0" applyFont="1" applyFill="1" applyBorder="1" applyAlignment="1">
      <alignment horizontal="left" wrapText="1"/>
    </xf>
    <xf numFmtId="2" fontId="1" fillId="0" borderId="1" xfId="0" applyNumberFormat="1" applyFont="1" applyFill="1" applyBorder="1" applyAlignment="1">
      <alignment horizontal="center" vertical="center"/>
    </xf>
    <xf numFmtId="0" fontId="1" fillId="0" borderId="1" xfId="0" applyFont="1" applyFill="1" applyBorder="1" applyAlignment="1">
      <alignment horizont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64" fontId="12" fillId="0" borderId="1" xfId="0" applyNumberFormat="1" applyFont="1" applyFill="1" applyBorder="1" applyAlignment="1">
      <alignment horizontal="center" vertical="center" wrapText="1"/>
    </xf>
    <xf numFmtId="0" fontId="1" fillId="0" borderId="1" xfId="0" applyFont="1" applyFill="1" applyBorder="1" applyAlignment="1">
      <alignment horizontal="left" wrapText="1"/>
    </xf>
    <xf numFmtId="17" fontId="11"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8" xfId="0" applyFont="1" applyFill="1" applyBorder="1" applyAlignment="1">
      <alignment horizontal="left" wrapText="1"/>
    </xf>
    <xf numFmtId="0" fontId="2" fillId="0" borderId="0" xfId="0" applyFont="1" applyFill="1" applyBorder="1" applyAlignment="1">
      <alignment horizontal="left" wrapText="1"/>
    </xf>
    <xf numFmtId="0" fontId="2" fillId="0" borderId="0" xfId="0" applyFont="1" applyFill="1" applyAlignment="1">
      <alignment horizontal="left" wrapText="1"/>
    </xf>
    <xf numFmtId="0" fontId="2" fillId="0" borderId="0" xfId="0" applyFont="1" applyFill="1" applyAlignment="1">
      <alignment horizontal="left"/>
    </xf>
    <xf numFmtId="0" fontId="6" fillId="0" borderId="0" xfId="0" applyFont="1" applyFill="1" applyBorder="1" applyAlignment="1">
      <alignment horizontal="left" wrapText="1"/>
    </xf>
    <xf numFmtId="0" fontId="2" fillId="0" borderId="0" xfId="0" applyFont="1" applyFill="1" applyBorder="1" applyAlignment="1">
      <alignment horizontal="left" wrapText="1"/>
    </xf>
    <xf numFmtId="0" fontId="0" fillId="0" borderId="0" xfId="0" applyFont="1" applyFill="1"/>
    <xf numFmtId="0" fontId="11" fillId="0" borderId="0" xfId="0" applyFont="1" applyFill="1" applyAlignment="1">
      <alignment horizontal="left"/>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1041;&#1086;&#1085;&#1076;&#1072;&#1088;&#1077;&#1074;&#1072;,%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май 2016 г."/>
      <sheetName val="июнь 2016 г."/>
      <sheetName val="июль 2016 г."/>
      <sheetName val="август2016г."/>
      <sheetName val="сентябрь 2016"/>
      <sheetName val="октябрь 2016 г."/>
      <sheetName val="ноябрь 2016 г."/>
      <sheetName val="декабрь 2016г."/>
      <sheetName val="за 2016 г."/>
      <sheetName val="январь 2017г."/>
      <sheetName val="февраль 2017 г."/>
      <sheetName val="март 2017 г."/>
      <sheetName val="апрель 2017 г."/>
      <sheetName val="май 2017 г."/>
      <sheetName val="июнь 2017 г."/>
      <sheetName val="июль 2017 г."/>
      <sheetName val="август 2017 г."/>
      <sheetName val="сентябрь 2017г."/>
      <sheetName val="октябрь 2017г."/>
      <sheetName val="ноябрь 2017 г."/>
      <sheetName val="декабрь 2017 г."/>
      <sheetName val="Годовой акт за 2017 г."/>
      <sheetName val="январь 2018 г."/>
      <sheetName val="февраль 2018 г."/>
      <sheetName val="март 2018 г."/>
      <sheetName val="апрель 2018 г."/>
      <sheetName val="май 2018 г."/>
      <sheetName val="июнь 2018 г."/>
      <sheetName val="июль 2018 г."/>
      <sheetName val="август 2018 г."/>
      <sheetName val="сентябрь 2018 г."/>
      <sheetName val="октябрь 2018 г."/>
      <sheetName val="ноябрь 2018 г."/>
      <sheetName val="декабрь 2018 г."/>
      <sheetName val="годовой акт 2018 г."/>
      <sheetName val="январь 2019 г."/>
      <sheetName val="февраль 2019 г."/>
      <sheetName val="март 2019 г."/>
      <sheetName val="апрель 2019 г."/>
      <sheetName val="май 2019 г."/>
      <sheetName val="июнь 2019 г."/>
      <sheetName val="июль 2019 г."/>
      <sheetName val="август 2019 г."/>
      <sheetName val="сентябрь 2019 г."/>
      <sheetName val="октябрь 2019 г."/>
      <sheetName val="ноябрь 2019 г."/>
      <sheetName val="декабрь 2019 г."/>
      <sheetName val="Годовой акт 2019 г."/>
      <sheetName val="Лист1"/>
      <sheetName val="январь 2020 г."/>
      <sheetName val="февраль 2020 г."/>
      <sheetName val="март 2020 г."/>
      <sheetName val="апрель 2020 г."/>
      <sheetName val="май 2020 г."/>
      <sheetName val="июнь 2020 г."/>
      <sheetName val="июль 2020 г."/>
      <sheetName val="август 2020 г."/>
      <sheetName val="сентябрь 2020 г."/>
      <sheetName val="октябрь 2020 г."/>
      <sheetName val="ноябрь 2020 г."/>
      <sheetName val="декабрь 2020 г."/>
      <sheetName val="годовой акт 2020 г."/>
      <sheetName val="январь 2021 г."/>
      <sheetName val="февраль 2021 г."/>
      <sheetName val="март 2021 г."/>
      <sheetName val="апрель 2021 г."/>
      <sheetName val="май 2021 г."/>
      <sheetName val="июнь 2021 г."/>
      <sheetName val="июль 2021 г."/>
      <sheetName val="август 2021 г."/>
      <sheetName val="сентябрь 2021 г."/>
      <sheetName val="октябрь 2021 г."/>
      <sheetName val="ноябрь 2021 г."/>
      <sheetName val="декабрь 2021 г."/>
      <sheetName val="Годовой акт за 2021 г."/>
      <sheetName val="январь 2022 г."/>
      <sheetName val="февраль 2022 г."/>
      <sheetName val="март 2022 г."/>
      <sheetName val="апрель 2022 г."/>
      <sheetName val="май 2022 г."/>
      <sheetName val="июнь 2022 г."/>
      <sheetName val="июль 2022г."/>
      <sheetName val="август 2022 г."/>
      <sheetName val="сентябрь 2022 г."/>
      <sheetName val="октябрь 2022 г."/>
      <sheetName val="ноябрь 2022 г."/>
      <sheetName val="декабрь 2022 г."/>
      <sheetName val="Годовой акт за 2022 г."/>
      <sheetName val="январь 2023 г."/>
      <sheetName val="февраль 2023 г."/>
      <sheetName val="март 2023 г."/>
      <sheetName val="апрель 2023 г."/>
      <sheetName val="май 2023 г."/>
      <sheetName val="июнь 2023 г."/>
      <sheetName val="июль 2023 г."/>
      <sheetName val="август 2023 г."/>
      <sheetName val="сентябрь 2023 г."/>
      <sheetName val="октябрь 2023 г."/>
      <sheetName val="ноябрь 2023 г."/>
      <sheetName val="декабрь 2023 г."/>
      <sheetName val="Годовой акт за 2023 год"/>
      <sheetName val="январь 2024 г."/>
      <sheetName val="февраль 2024 г."/>
      <sheetName val="март 2024 г."/>
      <sheetName val="апрель 2024 г."/>
      <sheetName val="май 2024 г."/>
      <sheetName val="июнь 2024 г."/>
      <sheetName val="июль 2024 г."/>
      <sheetName val="август 2024г."/>
      <sheetName val="сентябрь 2024 г."/>
      <sheetName val="октябрь 2024 г."/>
      <sheetName val="ноябрь 2024 г. "/>
      <sheetName val="декабрь 2024 г."/>
      <sheetName val="годовой акт за 2024 г."/>
      <sheetName val="январь 2025 г."/>
      <sheetName val="февраль 2025 г."/>
      <sheetName val="март 2025 г."/>
      <sheetName val="апрель 2025 г."/>
      <sheetName val="май 2025 г."/>
      <sheetName val="июнь 2025 г."/>
      <sheetName val="июль 2025 г."/>
      <sheetName val="август 2025 г."/>
      <sheetName val="сентябрь 2025 г."/>
      <sheetName val="октябрь 2025 г."/>
      <sheetName val="ноябрь 2025 г."/>
      <sheetName val="декабрь 2025 г."/>
      <sheetName val="Годовой акт за 2025 г. "/>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7">
          <cell r="F27">
            <v>6715.6319999999987</v>
          </cell>
        </row>
      </sheetData>
      <sheetData sheetId="106">
        <row r="25">
          <cell r="F25">
            <v>6715.6319999999987</v>
          </cell>
        </row>
      </sheetData>
      <sheetData sheetId="107">
        <row r="23">
          <cell r="F23">
            <v>6715.6319999999987</v>
          </cell>
        </row>
      </sheetData>
      <sheetData sheetId="108">
        <row r="25">
          <cell r="F25">
            <v>6715.6319999999987</v>
          </cell>
        </row>
      </sheetData>
      <sheetData sheetId="109">
        <row r="25">
          <cell r="F25">
            <v>6715.6319999999987</v>
          </cell>
        </row>
      </sheetData>
      <sheetData sheetId="110">
        <row r="25">
          <cell r="F25">
            <v>6715.6319999999987</v>
          </cell>
        </row>
      </sheetData>
      <sheetData sheetId="111">
        <row r="24">
          <cell r="F24">
            <v>6715.6319999999987</v>
          </cell>
        </row>
      </sheetData>
      <sheetData sheetId="112">
        <row r="23">
          <cell r="F23">
            <v>6715.6319999999987</v>
          </cell>
        </row>
      </sheetData>
      <sheetData sheetId="113">
        <row r="23">
          <cell r="F23">
            <v>6715.6319999999987</v>
          </cell>
        </row>
      </sheetData>
      <sheetData sheetId="114">
        <row r="25">
          <cell r="F25">
            <v>6715.6319999999987</v>
          </cell>
        </row>
      </sheetData>
      <sheetData sheetId="115">
        <row r="25">
          <cell r="F25">
            <v>7202.271999999999</v>
          </cell>
        </row>
      </sheetData>
      <sheetData sheetId="116">
        <row r="32">
          <cell r="F32">
            <v>7203.16</v>
          </cell>
        </row>
      </sheetData>
      <sheetData sheetId="117"/>
      <sheetData sheetId="118">
        <row r="8">
          <cell r="F8">
            <v>8395.5750000000007</v>
          </cell>
        </row>
        <row r="9">
          <cell r="F9">
            <v>10902.080000000002</v>
          </cell>
        </row>
        <row r="12">
          <cell r="F12">
            <v>389.36</v>
          </cell>
        </row>
        <row r="13">
          <cell r="F13">
            <v>11169.764999999999</v>
          </cell>
        </row>
        <row r="26">
          <cell r="F26">
            <v>7203.16</v>
          </cell>
        </row>
      </sheetData>
      <sheetData sheetId="119">
        <row r="8">
          <cell r="F8">
            <v>8395.5750000000007</v>
          </cell>
        </row>
        <row r="9">
          <cell r="F9">
            <v>10902.080000000002</v>
          </cell>
        </row>
        <row r="10">
          <cell r="F10">
            <v>389.36</v>
          </cell>
        </row>
        <row r="11">
          <cell r="F11">
            <v>11169.764999999999</v>
          </cell>
        </row>
        <row r="30">
          <cell r="F30">
            <v>7203.16</v>
          </cell>
        </row>
      </sheetData>
      <sheetData sheetId="120">
        <row r="8">
          <cell r="F8">
            <v>8395.5750000000007</v>
          </cell>
        </row>
        <row r="9">
          <cell r="F9">
            <v>10902.080000000002</v>
          </cell>
        </row>
        <row r="10">
          <cell r="F10">
            <v>389.36</v>
          </cell>
        </row>
        <row r="11">
          <cell r="F11">
            <v>11169.764999999999</v>
          </cell>
        </row>
        <row r="25">
          <cell r="F25">
            <v>7203.16</v>
          </cell>
        </row>
      </sheetData>
      <sheetData sheetId="121">
        <row r="8">
          <cell r="F8">
            <v>8395.5750000000007</v>
          </cell>
        </row>
        <row r="9">
          <cell r="F9">
            <v>10902.080000000002</v>
          </cell>
        </row>
        <row r="10">
          <cell r="F10">
            <v>389.36</v>
          </cell>
        </row>
        <row r="11">
          <cell r="F11">
            <v>11169.764999999999</v>
          </cell>
        </row>
        <row r="25">
          <cell r="F25">
            <v>7203.16</v>
          </cell>
        </row>
      </sheetData>
      <sheetData sheetId="122">
        <row r="8">
          <cell r="F8">
            <v>8395.5750000000007</v>
          </cell>
        </row>
        <row r="9">
          <cell r="F9">
            <v>10902.080000000002</v>
          </cell>
        </row>
        <row r="10">
          <cell r="F10">
            <v>389.36</v>
          </cell>
        </row>
        <row r="11">
          <cell r="F11">
            <v>11169.764999999999</v>
          </cell>
        </row>
        <row r="25">
          <cell r="F25">
            <v>7203.16</v>
          </cell>
        </row>
      </sheetData>
      <sheetData sheetId="123">
        <row r="8">
          <cell r="F8">
            <v>8395.5750000000007</v>
          </cell>
        </row>
        <row r="9">
          <cell r="F9">
            <v>10902.080000000002</v>
          </cell>
        </row>
        <row r="10">
          <cell r="F10">
            <v>389.36</v>
          </cell>
        </row>
        <row r="12">
          <cell r="F12">
            <v>11169.764999999999</v>
          </cell>
        </row>
        <row r="24">
          <cell r="F24">
            <v>7203.16</v>
          </cell>
        </row>
      </sheetData>
      <sheetData sheetId="124">
        <row r="8">
          <cell r="F8">
            <v>9247.2999999999993</v>
          </cell>
        </row>
        <row r="9">
          <cell r="F9">
            <v>12118.830000000002</v>
          </cell>
        </row>
        <row r="11">
          <cell r="F11">
            <v>438.03</v>
          </cell>
        </row>
        <row r="12">
          <cell r="F12">
            <v>12362.18</v>
          </cell>
        </row>
        <row r="22">
          <cell r="F22">
            <v>7714.1949999999997</v>
          </cell>
        </row>
      </sheetData>
      <sheetData sheetId="125">
        <row r="8">
          <cell r="F8">
            <v>9247.2999999999993</v>
          </cell>
        </row>
        <row r="9">
          <cell r="F9">
            <v>12118.830000000002</v>
          </cell>
        </row>
        <row r="10">
          <cell r="F10">
            <v>438.03</v>
          </cell>
        </row>
        <row r="11">
          <cell r="F11">
            <v>12362.18</v>
          </cell>
        </row>
        <row r="23">
          <cell r="F23">
            <v>7714.1949999999997</v>
          </cell>
        </row>
      </sheetData>
      <sheetData sheetId="126">
        <row r="8">
          <cell r="F8">
            <v>9247.2999999999993</v>
          </cell>
        </row>
        <row r="9">
          <cell r="F9">
            <v>12118.830000000002</v>
          </cell>
        </row>
        <row r="11">
          <cell r="F11">
            <v>438.03</v>
          </cell>
        </row>
        <row r="12">
          <cell r="F12">
            <v>12362.18</v>
          </cell>
        </row>
        <row r="22">
          <cell r="F22">
            <v>7714.1949999999997</v>
          </cell>
        </row>
      </sheetData>
      <sheetData sheetId="127">
        <row r="7">
          <cell r="F7">
            <v>9247.2999999999993</v>
          </cell>
        </row>
        <row r="8">
          <cell r="F8">
            <v>12118.830000000002</v>
          </cell>
        </row>
        <row r="9">
          <cell r="F9">
            <v>438.03</v>
          </cell>
        </row>
        <row r="10">
          <cell r="F10">
            <v>12362.18</v>
          </cell>
        </row>
        <row r="27">
          <cell r="F27">
            <v>7714.1949999999997</v>
          </cell>
        </row>
      </sheetData>
      <sheetData sheetId="128">
        <row r="7">
          <cell r="F7">
            <v>9247.2999999999993</v>
          </cell>
        </row>
        <row r="8">
          <cell r="F8">
            <v>12118.830000000002</v>
          </cell>
        </row>
        <row r="10">
          <cell r="F10">
            <v>438.03</v>
          </cell>
        </row>
        <row r="11">
          <cell r="F11">
            <v>12362.18</v>
          </cell>
        </row>
        <row r="27">
          <cell r="F27">
            <v>7714.1949999999997</v>
          </cell>
        </row>
      </sheetData>
      <sheetData sheetId="129">
        <row r="7">
          <cell r="F7">
            <v>9247.2999999999993</v>
          </cell>
        </row>
        <row r="8">
          <cell r="F8">
            <v>12118.830000000002</v>
          </cell>
        </row>
        <row r="10">
          <cell r="F10">
            <v>438.03</v>
          </cell>
        </row>
        <row r="11">
          <cell r="F11">
            <v>12763.37</v>
          </cell>
        </row>
        <row r="31">
          <cell r="F31">
            <v>7714.1949999999997</v>
          </cell>
        </row>
      </sheetData>
      <sheetData sheetId="130"/>
      <sheetData sheetId="13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3"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
  <sheetViews>
    <sheetView tabSelected="1" workbookViewId="0">
      <selection activeCell="E5" sqref="E5"/>
    </sheetView>
  </sheetViews>
  <sheetFormatPr defaultRowHeight="14.4" x14ac:dyDescent="0.3"/>
  <cols>
    <col min="1" max="1" width="28.44140625" customWidth="1"/>
    <col min="2" max="2" width="14.6640625" customWidth="1"/>
    <col min="3" max="3" width="9.44140625" customWidth="1"/>
    <col min="4" max="4" width="9" customWidth="1"/>
    <col min="5" max="5" width="13" customWidth="1"/>
    <col min="6" max="6" width="12.6640625" customWidth="1"/>
    <col min="7" max="7" width="0.109375" hidden="1" customWidth="1"/>
    <col min="8" max="8" width="9.109375" hidden="1" customWidth="1"/>
    <col min="9" max="9" width="11.109375" hidden="1" customWidth="1"/>
    <col min="10" max="10" width="9.109375" hidden="1" customWidth="1"/>
    <col min="11" max="11" width="10.44140625" hidden="1" customWidth="1"/>
    <col min="12" max="12" width="0" hidden="1" customWidth="1"/>
  </cols>
  <sheetData>
    <row r="1" spans="1:9" x14ac:dyDescent="0.3">
      <c r="A1" s="1" t="s">
        <v>0</v>
      </c>
      <c r="B1" s="1"/>
      <c r="C1" s="1"/>
      <c r="D1" s="1"/>
      <c r="E1" s="1"/>
      <c r="F1" s="1"/>
      <c r="G1" s="1"/>
      <c r="H1" s="1"/>
      <c r="I1" s="1"/>
    </row>
    <row r="2" spans="1:9" ht="49.5" customHeight="1" x14ac:dyDescent="0.3">
      <c r="A2" s="2" t="s">
        <v>1</v>
      </c>
      <c r="B2" s="2"/>
      <c r="C2" s="2"/>
      <c r="D2" s="2"/>
      <c r="E2" s="2"/>
      <c r="F2" s="2"/>
      <c r="G2" s="2"/>
      <c r="H2" s="2"/>
      <c r="I2" s="2"/>
    </row>
    <row r="3" spans="1:9" ht="96" x14ac:dyDescent="0.3">
      <c r="A3" s="3" t="s">
        <v>2</v>
      </c>
      <c r="B3" s="3" t="s">
        <v>3</v>
      </c>
      <c r="C3" s="4" t="s">
        <v>4</v>
      </c>
      <c r="D3" s="4"/>
      <c r="E3" s="3" t="s">
        <v>5</v>
      </c>
      <c r="F3" s="3" t="s">
        <v>6</v>
      </c>
      <c r="G3" s="5"/>
      <c r="H3" s="5"/>
      <c r="I3" s="5"/>
    </row>
    <row r="4" spans="1:9" x14ac:dyDescent="0.3">
      <c r="A4" s="6" t="s">
        <v>7</v>
      </c>
      <c r="B4" s="6"/>
      <c r="C4" s="6"/>
      <c r="D4" s="6"/>
      <c r="E4" s="6"/>
      <c r="F4" s="6"/>
      <c r="G4" s="5"/>
      <c r="H4" s="5"/>
      <c r="I4" s="5"/>
    </row>
    <row r="5" spans="1:9" ht="61.2" x14ac:dyDescent="0.3">
      <c r="A5" s="7" t="s">
        <v>8</v>
      </c>
      <c r="B5" s="8" t="s">
        <v>9</v>
      </c>
      <c r="C5" s="9" t="s">
        <v>10</v>
      </c>
      <c r="D5" s="9"/>
      <c r="E5" s="10" t="s">
        <v>11</v>
      </c>
      <c r="F5" s="11">
        <f>'[1]январь 2025 г.'!F8+'[1]февраль 2025 г.'!F8+'[1]март 2025 г.'!F8+'[1]апрель 2025 г.'!F8+'[1]май 2025 г.'!F8+'[1]июнь 2025 г.'!F8+'[1]июль 2025 г.'!F8+'[1]август 2025 г.'!F8+'[1]сентябрь 2025 г.'!F8+'[1]октябрь 2025 г.'!F7+'[1]ноябрь 2025 г.'!F7+'[1]декабрь 2025 г.'!F7</f>
        <v>105857.25000000001</v>
      </c>
      <c r="G5" s="5"/>
      <c r="H5" s="5"/>
      <c r="I5" s="5"/>
    </row>
    <row r="6" spans="1:9" ht="39" customHeight="1" x14ac:dyDescent="0.3">
      <c r="A6" s="7" t="s">
        <v>12</v>
      </c>
      <c r="B6" s="12" t="s">
        <v>13</v>
      </c>
      <c r="C6" s="9" t="s">
        <v>10</v>
      </c>
      <c r="D6" s="9"/>
      <c r="E6" s="13" t="s">
        <v>14</v>
      </c>
      <c r="F6" s="14">
        <f>'[1]январь 2025 г.'!F9+'[1]февраль 2025 г.'!F9+'[1]март 2025 г.'!F9+'[1]апрель 2025 г.'!F9+'[1]май 2025 г.'!F9+'[1]июнь 2025 г.'!F9+'[1]июль 2025 г.'!F9+'[1]август 2025 г.'!F9+'[1]сентябрь 2025 г.'!F9+'[1]октябрь 2025 г.'!F8+'[1]ноябрь 2025 г.'!F8+'[1]декабрь 2025 г.'!F8</f>
        <v>138125.46000000002</v>
      </c>
      <c r="G6" s="5"/>
      <c r="H6" s="5"/>
      <c r="I6" s="5"/>
    </row>
    <row r="7" spans="1:9" ht="29.25" customHeight="1" x14ac:dyDescent="0.3">
      <c r="A7" s="15" t="s">
        <v>15</v>
      </c>
      <c r="B7" s="16"/>
      <c r="C7" s="16"/>
      <c r="D7" s="17"/>
      <c r="E7" s="13"/>
      <c r="F7" s="14"/>
      <c r="G7" s="5"/>
      <c r="H7" s="5"/>
      <c r="I7" s="5"/>
    </row>
    <row r="8" spans="1:9" s="5" customFormat="1" ht="27.75" customHeight="1" x14ac:dyDescent="0.3">
      <c r="A8" s="18" t="s">
        <v>16</v>
      </c>
      <c r="B8" s="19"/>
      <c r="C8" s="19"/>
      <c r="D8" s="20"/>
      <c r="E8" s="13"/>
      <c r="F8" s="14"/>
    </row>
    <row r="9" spans="1:9" s="5" customFormat="1" ht="27" customHeight="1" x14ac:dyDescent="0.3">
      <c r="A9" s="21" t="s">
        <v>17</v>
      </c>
      <c r="B9" s="21"/>
      <c r="C9" s="21"/>
      <c r="D9" s="21"/>
      <c r="E9" s="13"/>
      <c r="F9" s="14"/>
    </row>
    <row r="10" spans="1:9" ht="72" customHeight="1" x14ac:dyDescent="0.3">
      <c r="A10" s="22" t="s">
        <v>18</v>
      </c>
      <c r="B10" s="8" t="s">
        <v>19</v>
      </c>
      <c r="C10" s="9" t="s">
        <v>10</v>
      </c>
      <c r="D10" s="9"/>
      <c r="E10" s="10" t="s">
        <v>20</v>
      </c>
      <c r="F10" s="23">
        <f>'[1]январь 2025 г.'!F12+'[1]февраль 2025 г.'!F10+'[1]март 2025 г.'!F10+'[1]апрель 2025 г.'!F10+'[1]май 2025 г.'!F10+'[1]июнь 2025 г.'!F10+'[1]июль 2025 г.'!F11+'[1]август 2025 г.'!F10+'[1]сентябрь 2025 г.'!F11+'[1]октябрь 2025 г.'!F9+'[1]ноябрь 2025 г.'!F10+'[1]декабрь 2025 г.'!F10</f>
        <v>4964.3399999999992</v>
      </c>
      <c r="G10" s="5"/>
      <c r="H10" s="5"/>
      <c r="I10" s="5"/>
    </row>
    <row r="11" spans="1:9" ht="276.75" customHeight="1" x14ac:dyDescent="0.3">
      <c r="A11" s="24" t="s">
        <v>21</v>
      </c>
      <c r="B11" s="12" t="s">
        <v>22</v>
      </c>
      <c r="C11" s="25" t="s">
        <v>23</v>
      </c>
      <c r="D11" s="26"/>
      <c r="E11" s="11">
        <f>F11/2433.2</f>
        <v>0.94525727437119844</v>
      </c>
      <c r="F11" s="11">
        <v>2300</v>
      </c>
      <c r="G11" s="5"/>
      <c r="H11" s="5"/>
      <c r="I11" s="5"/>
    </row>
    <row r="12" spans="1:9" ht="72.599999999999994" x14ac:dyDescent="0.3">
      <c r="A12" s="27" t="s">
        <v>24</v>
      </c>
      <c r="B12" s="28" t="s">
        <v>25</v>
      </c>
      <c r="C12" s="29" t="s">
        <v>26</v>
      </c>
      <c r="D12" s="29"/>
      <c r="E12" s="30" t="s">
        <v>27</v>
      </c>
      <c r="F12" s="31">
        <f>'[1]январь 2025 г.'!F13+'[1]февраль 2025 г.'!F11+'[1]март 2025 г.'!F11+'[1]апрель 2025 г.'!F11+'[1]май 2025 г.'!F11+'[1]июнь 2025 г.'!F12+'[1]июль 2025 г.'!F12+'[1]август 2025 г.'!F11+'[1]сентябрь 2025 г.'!F12+'[1]октябрь 2025 г.'!F10+'[1]ноябрь 2025 г.'!F11+'[1]декабрь 2025 г.'!F11</f>
        <v>141592.85999999996</v>
      </c>
      <c r="G12" s="5"/>
      <c r="H12" s="5"/>
      <c r="I12" s="5"/>
    </row>
    <row r="13" spans="1:9" ht="41.25" customHeight="1" x14ac:dyDescent="0.3">
      <c r="A13" s="21" t="s">
        <v>28</v>
      </c>
      <c r="B13" s="21"/>
      <c r="C13" s="21"/>
      <c r="D13" s="21"/>
      <c r="E13" s="32"/>
      <c r="F13" s="33"/>
      <c r="G13" s="5"/>
      <c r="H13" s="5"/>
      <c r="I13" s="5"/>
    </row>
    <row r="14" spans="1:9" ht="69" customHeight="1" x14ac:dyDescent="0.3">
      <c r="A14" s="34" t="s">
        <v>29</v>
      </c>
      <c r="B14" s="34"/>
      <c r="C14" s="34"/>
      <c r="D14" s="34"/>
      <c r="E14" s="32"/>
      <c r="F14" s="33"/>
      <c r="G14" s="5"/>
      <c r="H14" s="5"/>
      <c r="I14" s="5"/>
    </row>
    <row r="15" spans="1:9" ht="29.25" customHeight="1" x14ac:dyDescent="0.3">
      <c r="A15" s="18" t="s">
        <v>30</v>
      </c>
      <c r="B15" s="19"/>
      <c r="C15" s="19"/>
      <c r="D15" s="20"/>
      <c r="E15" s="32"/>
      <c r="F15" s="33"/>
      <c r="G15" s="5"/>
      <c r="H15" s="5"/>
      <c r="I15" s="5"/>
    </row>
    <row r="16" spans="1:9" ht="24.75" customHeight="1" x14ac:dyDescent="0.3">
      <c r="A16" s="18" t="s">
        <v>31</v>
      </c>
      <c r="B16" s="19"/>
      <c r="C16" s="19"/>
      <c r="D16" s="20"/>
      <c r="E16" s="32"/>
      <c r="F16" s="33"/>
      <c r="G16" s="5"/>
      <c r="H16" s="5"/>
      <c r="I16" s="5"/>
    </row>
    <row r="17" spans="1:9" ht="29.25" customHeight="1" x14ac:dyDescent="0.3">
      <c r="A17" s="18" t="s">
        <v>32</v>
      </c>
      <c r="B17" s="19"/>
      <c r="C17" s="19"/>
      <c r="D17" s="20"/>
      <c r="E17" s="32"/>
      <c r="F17" s="33"/>
      <c r="G17" s="5"/>
      <c r="H17" s="5"/>
      <c r="I17" s="5"/>
    </row>
    <row r="18" spans="1:9" ht="27" customHeight="1" x14ac:dyDescent="0.3">
      <c r="A18" s="18" t="s">
        <v>33</v>
      </c>
      <c r="B18" s="19"/>
      <c r="C18" s="19"/>
      <c r="D18" s="20"/>
      <c r="E18" s="32"/>
      <c r="F18" s="33"/>
      <c r="G18" s="5"/>
      <c r="H18" s="5"/>
      <c r="I18" s="5"/>
    </row>
    <row r="19" spans="1:9" ht="24.75" customHeight="1" x14ac:dyDescent="0.3">
      <c r="A19" s="18" t="s">
        <v>34</v>
      </c>
      <c r="B19" s="19"/>
      <c r="C19" s="19"/>
      <c r="D19" s="20"/>
      <c r="E19" s="32"/>
      <c r="F19" s="33"/>
      <c r="G19" s="5"/>
      <c r="H19" s="5"/>
      <c r="I19" s="5"/>
    </row>
    <row r="20" spans="1:9" ht="27" customHeight="1" x14ac:dyDescent="0.3">
      <c r="A20" s="35" t="s">
        <v>35</v>
      </c>
      <c r="B20" s="36"/>
      <c r="C20" s="36"/>
      <c r="D20" s="37"/>
      <c r="E20" s="32"/>
      <c r="F20" s="33"/>
      <c r="G20" s="5"/>
      <c r="H20" s="5"/>
      <c r="I20" s="5"/>
    </row>
    <row r="21" spans="1:9" ht="25.5" customHeight="1" x14ac:dyDescent="0.3">
      <c r="A21" s="35" t="s">
        <v>36</v>
      </c>
      <c r="B21" s="36"/>
      <c r="C21" s="36"/>
      <c r="D21" s="37"/>
      <c r="E21" s="32"/>
      <c r="F21" s="33"/>
      <c r="G21" s="5"/>
      <c r="H21" s="5"/>
      <c r="I21" s="5"/>
    </row>
    <row r="22" spans="1:9" ht="28.5" customHeight="1" x14ac:dyDescent="0.3">
      <c r="A22" s="35" t="s">
        <v>37</v>
      </c>
      <c r="B22" s="36"/>
      <c r="C22" s="36"/>
      <c r="D22" s="37"/>
      <c r="E22" s="32"/>
      <c r="F22" s="33"/>
      <c r="G22" s="5"/>
      <c r="H22" s="5"/>
      <c r="I22" s="5"/>
    </row>
    <row r="23" spans="1:9" ht="39" customHeight="1" x14ac:dyDescent="0.3">
      <c r="A23" s="18" t="s">
        <v>38</v>
      </c>
      <c r="B23" s="19"/>
      <c r="C23" s="19"/>
      <c r="D23" s="20"/>
      <c r="E23" s="32"/>
      <c r="F23" s="33"/>
      <c r="G23" s="5"/>
      <c r="H23" s="5"/>
      <c r="I23" s="5"/>
    </row>
    <row r="24" spans="1:9" ht="39" customHeight="1" x14ac:dyDescent="0.3">
      <c r="A24" s="38" t="s">
        <v>39</v>
      </c>
      <c r="B24" s="38"/>
      <c r="C24" s="38"/>
      <c r="D24" s="39"/>
      <c r="E24" s="32"/>
      <c r="F24" s="33"/>
      <c r="G24" s="5"/>
      <c r="H24" s="5"/>
      <c r="I24" s="5"/>
    </row>
    <row r="25" spans="1:9" ht="18.75" customHeight="1" x14ac:dyDescent="0.3">
      <c r="A25" s="35" t="s">
        <v>40</v>
      </c>
      <c r="B25" s="36"/>
      <c r="C25" s="36"/>
      <c r="D25" s="37"/>
      <c r="E25" s="32"/>
      <c r="F25" s="33"/>
      <c r="G25" s="5"/>
      <c r="H25" s="5"/>
      <c r="I25" s="5"/>
    </row>
    <row r="26" spans="1:9" ht="126.75" customHeight="1" x14ac:dyDescent="0.3">
      <c r="A26" s="21" t="s">
        <v>41</v>
      </c>
      <c r="B26" s="21"/>
      <c r="C26" s="21"/>
      <c r="D26" s="21"/>
      <c r="E26" s="32"/>
      <c r="F26" s="33"/>
      <c r="G26" s="5"/>
      <c r="H26" s="5"/>
      <c r="I26" s="5"/>
    </row>
    <row r="27" spans="1:9" ht="84" customHeight="1" x14ac:dyDescent="0.3">
      <c r="A27" s="21" t="s">
        <v>42</v>
      </c>
      <c r="B27" s="21"/>
      <c r="C27" s="21"/>
      <c r="D27" s="21"/>
      <c r="E27" s="32"/>
      <c r="F27" s="33"/>
      <c r="G27" s="5"/>
      <c r="H27" s="5"/>
      <c r="I27" s="5"/>
    </row>
    <row r="28" spans="1:9" ht="66" customHeight="1" x14ac:dyDescent="0.3">
      <c r="A28" s="40" t="s">
        <v>43</v>
      </c>
      <c r="B28" s="40"/>
      <c r="C28" s="40"/>
      <c r="D28" s="40"/>
      <c r="E28" s="32"/>
      <c r="F28" s="33"/>
      <c r="G28" s="5"/>
      <c r="H28" s="5"/>
      <c r="I28" s="5"/>
    </row>
    <row r="29" spans="1:9" ht="50.25" customHeight="1" x14ac:dyDescent="0.3">
      <c r="A29" s="40" t="s">
        <v>44</v>
      </c>
      <c r="B29" s="40"/>
      <c r="C29" s="40"/>
      <c r="D29" s="40"/>
      <c r="E29" s="32"/>
      <c r="F29" s="33"/>
      <c r="G29" s="5"/>
      <c r="H29" s="5"/>
      <c r="I29" s="5"/>
    </row>
    <row r="30" spans="1:9" ht="54.75" customHeight="1" x14ac:dyDescent="0.3">
      <c r="A30" s="40" t="s">
        <v>45</v>
      </c>
      <c r="B30" s="40"/>
      <c r="C30" s="40"/>
      <c r="D30" s="40"/>
      <c r="E30" s="32"/>
      <c r="F30" s="33"/>
      <c r="G30" s="5"/>
      <c r="H30" s="5"/>
      <c r="I30" s="5"/>
    </row>
    <row r="31" spans="1:9" ht="25.5" customHeight="1" x14ac:dyDescent="0.3">
      <c r="A31" s="41" t="s">
        <v>46</v>
      </c>
      <c r="B31" s="42"/>
      <c r="C31" s="42"/>
      <c r="D31" s="43"/>
      <c r="E31" s="32"/>
      <c r="F31" s="33"/>
      <c r="G31" s="5"/>
      <c r="H31" s="5"/>
      <c r="I31" s="5"/>
    </row>
    <row r="32" spans="1:9" ht="51.75" customHeight="1" x14ac:dyDescent="0.3">
      <c r="A32" s="44" t="s">
        <v>47</v>
      </c>
      <c r="B32" s="38"/>
      <c r="C32" s="38"/>
      <c r="D32" s="39"/>
      <c r="E32" s="32"/>
      <c r="F32" s="33"/>
      <c r="G32" s="5"/>
      <c r="H32" s="5"/>
      <c r="I32" s="5"/>
    </row>
    <row r="33" spans="1:9" ht="36" customHeight="1" x14ac:dyDescent="0.3">
      <c r="A33" s="18" t="s">
        <v>48</v>
      </c>
      <c r="B33" s="19"/>
      <c r="C33" s="19"/>
      <c r="D33" s="20"/>
      <c r="E33" s="32"/>
      <c r="F33" s="33"/>
      <c r="G33" s="5"/>
      <c r="H33" s="5"/>
      <c r="I33" s="5"/>
    </row>
    <row r="34" spans="1:9" ht="40.5" customHeight="1" x14ac:dyDescent="0.3">
      <c r="A34" s="18" t="s">
        <v>49</v>
      </c>
      <c r="B34" s="19"/>
      <c r="C34" s="19"/>
      <c r="D34" s="20"/>
      <c r="E34" s="32"/>
      <c r="F34" s="33"/>
      <c r="G34" s="5"/>
      <c r="H34" s="5"/>
      <c r="I34" s="5"/>
    </row>
    <row r="35" spans="1:9" x14ac:dyDescent="0.3">
      <c r="A35" s="35" t="s">
        <v>50</v>
      </c>
      <c r="B35" s="36"/>
      <c r="C35" s="36"/>
      <c r="D35" s="37"/>
      <c r="E35" s="32"/>
      <c r="F35" s="33"/>
      <c r="G35" s="5"/>
      <c r="H35" s="5"/>
      <c r="I35" s="5"/>
    </row>
    <row r="36" spans="1:9" ht="24.75" customHeight="1" x14ac:dyDescent="0.3">
      <c r="A36" s="35" t="s">
        <v>51</v>
      </c>
      <c r="B36" s="36"/>
      <c r="C36" s="36"/>
      <c r="D36" s="37"/>
      <c r="E36" s="32"/>
      <c r="F36" s="33"/>
      <c r="G36" s="5"/>
      <c r="H36" s="5"/>
      <c r="I36" s="5"/>
    </row>
    <row r="37" spans="1:9" ht="36" customHeight="1" x14ac:dyDescent="0.3">
      <c r="A37" s="35" t="s">
        <v>52</v>
      </c>
      <c r="B37" s="36"/>
      <c r="C37" s="36"/>
      <c r="D37" s="37"/>
      <c r="E37" s="32"/>
      <c r="F37" s="33"/>
      <c r="G37" s="5"/>
      <c r="H37" s="5"/>
      <c r="I37" s="5"/>
    </row>
    <row r="38" spans="1:9" ht="29.25" customHeight="1" x14ac:dyDescent="0.3">
      <c r="A38" s="35" t="s">
        <v>53</v>
      </c>
      <c r="B38" s="36"/>
      <c r="C38" s="36"/>
      <c r="D38" s="37"/>
      <c r="E38" s="32"/>
      <c r="F38" s="33"/>
      <c r="G38" s="5"/>
      <c r="H38" s="5"/>
      <c r="I38" s="5"/>
    </row>
    <row r="39" spans="1:9" ht="24.75" customHeight="1" x14ac:dyDescent="0.3">
      <c r="A39" s="35" t="s">
        <v>54</v>
      </c>
      <c r="B39" s="36"/>
      <c r="C39" s="36"/>
      <c r="D39" s="37"/>
      <c r="E39" s="32"/>
      <c r="F39" s="33"/>
      <c r="G39" s="5"/>
      <c r="H39" s="5"/>
      <c r="I39" s="5"/>
    </row>
    <row r="40" spans="1:9" x14ac:dyDescent="0.3">
      <c r="A40" s="18" t="s">
        <v>55</v>
      </c>
      <c r="B40" s="19"/>
      <c r="C40" s="19"/>
      <c r="D40" s="20"/>
      <c r="E40" s="32"/>
      <c r="F40" s="33"/>
      <c r="G40" s="5"/>
      <c r="H40" s="5"/>
      <c r="I40" s="5"/>
    </row>
    <row r="41" spans="1:9" ht="18" customHeight="1" x14ac:dyDescent="0.3">
      <c r="A41" s="18" t="s">
        <v>56</v>
      </c>
      <c r="B41" s="19"/>
      <c r="C41" s="19"/>
      <c r="D41" s="20"/>
      <c r="E41" s="32"/>
      <c r="F41" s="33"/>
      <c r="G41" s="5"/>
      <c r="H41" s="5"/>
      <c r="I41" s="5"/>
    </row>
    <row r="42" spans="1:9" ht="27.75" customHeight="1" x14ac:dyDescent="0.3">
      <c r="A42" s="35" t="s">
        <v>57</v>
      </c>
      <c r="B42" s="36"/>
      <c r="C42" s="36"/>
      <c r="D42" s="37"/>
      <c r="E42" s="32"/>
      <c r="F42" s="33"/>
      <c r="G42" s="5"/>
      <c r="H42" s="5"/>
      <c r="I42" s="5"/>
    </row>
    <row r="43" spans="1:9" ht="51.75" customHeight="1" x14ac:dyDescent="0.3">
      <c r="A43" s="18" t="s">
        <v>58</v>
      </c>
      <c r="B43" s="19"/>
      <c r="C43" s="19"/>
      <c r="D43" s="20"/>
      <c r="E43" s="32"/>
      <c r="F43" s="33"/>
      <c r="G43" s="5"/>
      <c r="H43" s="5"/>
      <c r="I43" s="5"/>
    </row>
    <row r="44" spans="1:9" ht="51" customHeight="1" x14ac:dyDescent="0.3">
      <c r="A44" s="35" t="s">
        <v>59</v>
      </c>
      <c r="B44" s="36"/>
      <c r="C44" s="36"/>
      <c r="D44" s="37"/>
      <c r="E44" s="32"/>
      <c r="F44" s="33"/>
      <c r="G44" s="5"/>
      <c r="H44" s="5"/>
      <c r="I44" s="5"/>
    </row>
    <row r="45" spans="1:9" x14ac:dyDescent="0.3">
      <c r="A45" s="45" t="s">
        <v>60</v>
      </c>
      <c r="B45" s="45"/>
      <c r="C45" s="45"/>
      <c r="D45" s="46"/>
      <c r="E45" s="32"/>
      <c r="F45" s="33"/>
      <c r="G45" s="5"/>
      <c r="H45" s="5"/>
      <c r="I45" s="5"/>
    </row>
    <row r="46" spans="1:9" ht="51.75" customHeight="1" x14ac:dyDescent="0.3">
      <c r="A46" s="18" t="s">
        <v>61</v>
      </c>
      <c r="B46" s="19"/>
      <c r="C46" s="19"/>
      <c r="D46" s="20"/>
      <c r="E46" s="32"/>
      <c r="F46" s="33"/>
      <c r="G46" s="5"/>
      <c r="H46" s="5"/>
      <c r="I46" s="5"/>
    </row>
    <row r="47" spans="1:9" ht="27.75" customHeight="1" x14ac:dyDescent="0.3">
      <c r="A47" s="38" t="s">
        <v>62</v>
      </c>
      <c r="B47" s="38"/>
      <c r="C47" s="38"/>
      <c r="D47" s="39"/>
      <c r="E47" s="32"/>
      <c r="F47" s="33"/>
      <c r="G47" s="5"/>
      <c r="H47" s="5"/>
      <c r="I47" s="5"/>
    </row>
    <row r="48" spans="1:9" ht="108.75" customHeight="1" x14ac:dyDescent="0.3">
      <c r="A48" s="44" t="s">
        <v>63</v>
      </c>
      <c r="B48" s="38"/>
      <c r="C48" s="38"/>
      <c r="D48" s="39"/>
      <c r="E48" s="32"/>
      <c r="F48" s="33"/>
      <c r="G48" s="5"/>
      <c r="H48" s="5"/>
      <c r="I48" s="5"/>
    </row>
    <row r="49" spans="1:9" x14ac:dyDescent="0.3">
      <c r="A49" s="44" t="s">
        <v>64</v>
      </c>
      <c r="B49" s="38"/>
      <c r="C49" s="38"/>
      <c r="D49" s="39"/>
      <c r="E49" s="32"/>
      <c r="F49" s="33"/>
      <c r="G49" s="5"/>
      <c r="H49" s="5"/>
      <c r="I49" s="5"/>
    </row>
    <row r="50" spans="1:9" ht="30" customHeight="1" x14ac:dyDescent="0.3">
      <c r="A50" s="35" t="s">
        <v>65</v>
      </c>
      <c r="B50" s="36"/>
      <c r="C50" s="36"/>
      <c r="D50" s="37"/>
      <c r="E50" s="32"/>
      <c r="F50" s="33"/>
      <c r="G50" s="5"/>
      <c r="H50" s="5"/>
      <c r="I50" s="5"/>
    </row>
    <row r="51" spans="1:9" ht="27.75" customHeight="1" x14ac:dyDescent="0.3">
      <c r="A51" s="47" t="s">
        <v>66</v>
      </c>
      <c r="B51" s="48"/>
      <c r="C51" s="48"/>
      <c r="D51" s="49"/>
      <c r="E51" s="32"/>
      <c r="F51" s="33"/>
      <c r="G51" s="5"/>
      <c r="H51" s="5"/>
      <c r="I51" s="5"/>
    </row>
    <row r="52" spans="1:9" ht="29.25" customHeight="1" x14ac:dyDescent="0.3">
      <c r="A52" s="47" t="s">
        <v>67</v>
      </c>
      <c r="B52" s="48"/>
      <c r="C52" s="48"/>
      <c r="D52" s="49"/>
      <c r="E52" s="32"/>
      <c r="F52" s="33"/>
      <c r="G52" s="5"/>
      <c r="H52" s="5"/>
      <c r="I52" s="5"/>
    </row>
    <row r="53" spans="1:9" ht="38.25" customHeight="1" x14ac:dyDescent="0.3">
      <c r="A53" s="35" t="s">
        <v>68</v>
      </c>
      <c r="B53" s="36"/>
      <c r="C53" s="36"/>
      <c r="D53" s="37"/>
      <c r="E53" s="32"/>
      <c r="F53" s="33"/>
      <c r="G53" s="5"/>
      <c r="H53" s="5"/>
      <c r="I53" s="5"/>
    </row>
    <row r="54" spans="1:9" ht="37.5" customHeight="1" x14ac:dyDescent="0.3">
      <c r="A54" s="35" t="s">
        <v>69</v>
      </c>
      <c r="B54" s="36"/>
      <c r="C54" s="36"/>
      <c r="D54" s="37"/>
      <c r="E54" s="32"/>
      <c r="F54" s="33"/>
      <c r="G54" s="5"/>
      <c r="H54" s="5"/>
      <c r="I54" s="5"/>
    </row>
    <row r="55" spans="1:9" ht="38.25" customHeight="1" x14ac:dyDescent="0.3">
      <c r="A55" s="21" t="s">
        <v>70</v>
      </c>
      <c r="B55" s="21"/>
      <c r="C55" s="21"/>
      <c r="D55" s="21"/>
      <c r="E55" s="32"/>
      <c r="F55" s="33"/>
      <c r="G55" s="5"/>
      <c r="H55" s="5"/>
      <c r="I55" s="5"/>
    </row>
    <row r="56" spans="1:9" ht="28.5" customHeight="1" x14ac:dyDescent="0.3">
      <c r="A56" s="44" t="s">
        <v>71</v>
      </c>
      <c r="B56" s="38"/>
      <c r="C56" s="38"/>
      <c r="D56" s="39"/>
      <c r="E56" s="32"/>
      <c r="F56" s="33"/>
      <c r="G56" s="5"/>
      <c r="H56" s="5"/>
      <c r="I56" s="5"/>
    </row>
    <row r="57" spans="1:9" ht="27" customHeight="1" x14ac:dyDescent="0.3">
      <c r="A57" s="18" t="s">
        <v>72</v>
      </c>
      <c r="B57" s="19"/>
      <c r="C57" s="19"/>
      <c r="D57" s="20"/>
      <c r="E57" s="32"/>
      <c r="F57" s="33"/>
      <c r="G57" s="5"/>
      <c r="H57" s="5"/>
      <c r="I57" s="5"/>
    </row>
    <row r="58" spans="1:9" ht="28.5" customHeight="1" x14ac:dyDescent="0.3">
      <c r="A58" s="18" t="s">
        <v>73</v>
      </c>
      <c r="B58" s="19"/>
      <c r="C58" s="19"/>
      <c r="D58" s="20"/>
      <c r="E58" s="32"/>
      <c r="F58" s="33"/>
      <c r="G58" s="5"/>
      <c r="H58" s="5"/>
      <c r="I58" s="5"/>
    </row>
    <row r="59" spans="1:9" ht="27" customHeight="1" x14ac:dyDescent="0.3">
      <c r="A59" s="18" t="s">
        <v>74</v>
      </c>
      <c r="B59" s="19"/>
      <c r="C59" s="19"/>
      <c r="D59" s="20"/>
      <c r="E59" s="32"/>
      <c r="F59" s="33"/>
      <c r="G59" s="5"/>
      <c r="H59" s="5"/>
      <c r="I59" s="5"/>
    </row>
    <row r="60" spans="1:9" ht="17.25" customHeight="1" x14ac:dyDescent="0.3">
      <c r="A60" s="35" t="s">
        <v>75</v>
      </c>
      <c r="B60" s="36"/>
      <c r="C60" s="36"/>
      <c r="D60" s="37"/>
      <c r="E60" s="32"/>
      <c r="F60" s="33"/>
      <c r="G60" s="5"/>
      <c r="H60" s="5"/>
      <c r="I60" s="5"/>
    </row>
    <row r="61" spans="1:9" ht="49.5" customHeight="1" x14ac:dyDescent="0.3">
      <c r="A61" s="21" t="s">
        <v>76</v>
      </c>
      <c r="B61" s="21"/>
      <c r="C61" s="21"/>
      <c r="D61" s="21"/>
      <c r="E61" s="32"/>
      <c r="F61" s="33"/>
      <c r="G61" s="5"/>
      <c r="H61" s="5"/>
      <c r="I61" s="5"/>
    </row>
    <row r="62" spans="1:9" ht="29.25" customHeight="1" x14ac:dyDescent="0.3">
      <c r="A62" s="50" t="s">
        <v>77</v>
      </c>
      <c r="B62" s="51"/>
      <c r="C62" s="51"/>
      <c r="D62" s="52"/>
      <c r="E62" s="32"/>
      <c r="F62" s="33"/>
      <c r="G62" s="5"/>
      <c r="H62" s="5"/>
      <c r="I62" s="5"/>
    </row>
    <row r="63" spans="1:9" ht="27.6" customHeight="1" x14ac:dyDescent="0.3">
      <c r="A63" s="18" t="s">
        <v>78</v>
      </c>
      <c r="B63" s="19"/>
      <c r="C63" s="19"/>
      <c r="D63" s="20"/>
      <c r="E63" s="32"/>
      <c r="F63" s="33"/>
      <c r="G63" s="5"/>
      <c r="H63" s="5"/>
      <c r="I63" s="5"/>
    </row>
    <row r="64" spans="1:9" ht="48" customHeight="1" x14ac:dyDescent="0.3">
      <c r="A64" s="35" t="s">
        <v>79</v>
      </c>
      <c r="B64" s="36"/>
      <c r="C64" s="36"/>
      <c r="D64" s="37"/>
      <c r="E64" s="32"/>
      <c r="F64" s="33"/>
      <c r="G64" s="5"/>
      <c r="H64" s="5"/>
      <c r="I64" s="5"/>
    </row>
    <row r="65" spans="1:13" ht="17.25" customHeight="1" x14ac:dyDescent="0.3">
      <c r="A65" s="35" t="s">
        <v>80</v>
      </c>
      <c r="B65" s="36"/>
      <c r="C65" s="36"/>
      <c r="D65" s="37"/>
      <c r="E65" s="32"/>
      <c r="F65" s="33"/>
      <c r="G65" s="5"/>
      <c r="H65" s="5"/>
      <c r="I65" s="5"/>
    </row>
    <row r="66" spans="1:13" ht="26.25" customHeight="1" x14ac:dyDescent="0.3">
      <c r="A66" s="21" t="s">
        <v>81</v>
      </c>
      <c r="B66" s="21"/>
      <c r="C66" s="21"/>
      <c r="D66" s="21"/>
      <c r="E66" s="32"/>
      <c r="F66" s="33"/>
      <c r="G66" s="5"/>
      <c r="H66" s="5"/>
      <c r="I66" s="5"/>
    </row>
    <row r="67" spans="1:13" ht="38.25" customHeight="1" x14ac:dyDescent="0.3">
      <c r="A67" s="44" t="s">
        <v>82</v>
      </c>
      <c r="B67" s="38"/>
      <c r="C67" s="38"/>
      <c r="D67" s="39"/>
      <c r="E67" s="32"/>
      <c r="F67" s="33"/>
      <c r="G67" s="5"/>
      <c r="H67" s="5"/>
      <c r="I67" s="5"/>
    </row>
    <row r="68" spans="1:13" ht="40.5" customHeight="1" x14ac:dyDescent="0.3">
      <c r="A68" s="44" t="s">
        <v>83</v>
      </c>
      <c r="B68" s="38"/>
      <c r="C68" s="38"/>
      <c r="D68" s="39"/>
      <c r="E68" s="32"/>
      <c r="F68" s="33"/>
      <c r="G68" s="5"/>
      <c r="H68" s="5"/>
      <c r="I68" s="5"/>
    </row>
    <row r="69" spans="1:13" ht="24.75" customHeight="1" x14ac:dyDescent="0.3">
      <c r="A69" s="44" t="s">
        <v>84</v>
      </c>
      <c r="B69" s="38"/>
      <c r="C69" s="38"/>
      <c r="D69" s="39"/>
      <c r="E69" s="32"/>
      <c r="F69" s="33"/>
      <c r="G69" s="5"/>
      <c r="H69" s="5"/>
      <c r="I69" s="5"/>
    </row>
    <row r="70" spans="1:13" ht="25.5" customHeight="1" x14ac:dyDescent="0.3">
      <c r="A70" s="50" t="s">
        <v>85</v>
      </c>
      <c r="B70" s="51"/>
      <c r="C70" s="51"/>
      <c r="D70" s="52"/>
      <c r="E70" s="32"/>
      <c r="F70" s="33"/>
      <c r="G70" s="5"/>
      <c r="H70" s="5"/>
      <c r="I70" s="5"/>
    </row>
    <row r="71" spans="1:13" ht="30" customHeight="1" x14ac:dyDescent="0.3">
      <c r="A71" s="35" t="s">
        <v>86</v>
      </c>
      <c r="B71" s="36"/>
      <c r="C71" s="36"/>
      <c r="D71" s="37"/>
      <c r="E71" s="32"/>
      <c r="F71" s="33"/>
      <c r="G71" s="5"/>
      <c r="H71" s="5"/>
      <c r="I71" s="5"/>
    </row>
    <row r="72" spans="1:13" ht="40.5" customHeight="1" x14ac:dyDescent="0.3">
      <c r="A72" s="35" t="s">
        <v>87</v>
      </c>
      <c r="B72" s="36"/>
      <c r="C72" s="36"/>
      <c r="D72" s="37"/>
      <c r="E72" s="32"/>
      <c r="F72" s="33"/>
      <c r="G72" s="5"/>
      <c r="H72" s="5"/>
      <c r="I72" s="5"/>
    </row>
    <row r="73" spans="1:13" ht="25.5" customHeight="1" x14ac:dyDescent="0.3">
      <c r="A73" s="35" t="s">
        <v>88</v>
      </c>
      <c r="B73" s="36"/>
      <c r="C73" s="36"/>
      <c r="D73" s="37"/>
      <c r="E73" s="32"/>
      <c r="F73" s="33"/>
      <c r="G73" s="5"/>
      <c r="H73" s="5"/>
      <c r="I73" s="5"/>
    </row>
    <row r="74" spans="1:13" ht="17.25" customHeight="1" x14ac:dyDescent="0.3">
      <c r="A74" s="35" t="s">
        <v>89</v>
      </c>
      <c r="B74" s="36"/>
      <c r="C74" s="36"/>
      <c r="D74" s="37"/>
      <c r="E74" s="32"/>
      <c r="F74" s="33"/>
      <c r="G74" s="5"/>
      <c r="H74" s="5"/>
      <c r="I74" s="5"/>
    </row>
    <row r="75" spans="1:13" ht="87.75" customHeight="1" x14ac:dyDescent="0.3">
      <c r="A75" s="21" t="s">
        <v>90</v>
      </c>
      <c r="B75" s="21"/>
      <c r="C75" s="21"/>
      <c r="D75" s="21"/>
      <c r="E75" s="53"/>
      <c r="F75" s="54"/>
      <c r="G75" s="5"/>
      <c r="H75" s="5"/>
      <c r="I75" s="5"/>
    </row>
    <row r="76" spans="1:13" ht="72.75" customHeight="1" x14ac:dyDescent="0.3">
      <c r="A76" s="55" t="s">
        <v>91</v>
      </c>
      <c r="B76" s="28" t="s">
        <v>25</v>
      </c>
      <c r="C76" s="29" t="s">
        <v>26</v>
      </c>
      <c r="D76" s="29"/>
      <c r="E76" s="30" t="s">
        <v>92</v>
      </c>
      <c r="F76" s="31">
        <f>'[1]январь 2025 г.'!F26+'[1]февраль 2025 г.'!F30+'[1]март 2025 г.'!F25+'[1]апрель 2025 г.'!F25+'[1]май 2025 г.'!F25+'[1]июнь 2025 г.'!F24+'[1]июль 2025 г.'!F22+'[1]август 2025 г.'!F23+'[1]сентябрь 2025 г.'!F22+'[1]октябрь 2025 г.'!F27+'[1]ноябрь 2025 г.'!F27+'[1]декабрь 2025 г.'!F31</f>
        <v>89504.130000000034</v>
      </c>
      <c r="G76" s="5"/>
      <c r="H76" s="5"/>
      <c r="I76" s="5"/>
      <c r="K76" s="56" t="s">
        <v>93</v>
      </c>
      <c r="L76" s="56"/>
      <c r="M76" s="57">
        <f>'[1]январь 2024 г.'!F27+'[1]февраль 2024 г.'!F25+'[1]март 2024 г.'!F23+'[1]апрель 2024 г.'!F25+'[1]май 2024 г.'!F25+'[1]июнь 2024 г.'!F25+'[1]июль 2024 г.'!F24+'[1]август 2024г.'!F23+'[1]сентябрь 2024 г.'!F23+'[1]октябрь 2024 г.'!F25+'[1]ноябрь 2024 г. '!F25+'[1]декабрь 2024 г.'!F32</f>
        <v>81561.751999999993</v>
      </c>
    </row>
    <row r="77" spans="1:13" ht="18.75" customHeight="1" x14ac:dyDescent="0.3">
      <c r="A77" s="38" t="s">
        <v>94</v>
      </c>
      <c r="B77" s="38"/>
      <c r="C77" s="38"/>
      <c r="D77" s="39"/>
      <c r="E77" s="32"/>
      <c r="F77" s="33"/>
      <c r="G77" s="5"/>
      <c r="H77" s="5"/>
      <c r="I77" s="5"/>
      <c r="K77" s="56"/>
      <c r="L77" s="56"/>
    </row>
    <row r="78" spans="1:13" ht="16.5" customHeight="1" x14ac:dyDescent="0.3">
      <c r="A78" s="45" t="s">
        <v>95</v>
      </c>
      <c r="B78" s="45"/>
      <c r="C78" s="45"/>
      <c r="D78" s="46"/>
      <c r="E78" s="32"/>
      <c r="F78" s="33"/>
      <c r="G78" s="5"/>
      <c r="H78" s="5"/>
      <c r="I78" s="5"/>
      <c r="K78" s="56"/>
      <c r="L78" s="56"/>
    </row>
    <row r="79" spans="1:13" ht="51" customHeight="1" x14ac:dyDescent="0.3">
      <c r="A79" s="38" t="s">
        <v>96</v>
      </c>
      <c r="B79" s="38"/>
      <c r="C79" s="38"/>
      <c r="D79" s="39"/>
      <c r="E79" s="32"/>
      <c r="F79" s="33"/>
      <c r="G79" s="5"/>
      <c r="H79" s="5"/>
      <c r="I79" s="5"/>
      <c r="K79" s="56"/>
      <c r="L79" s="56"/>
    </row>
    <row r="80" spans="1:13" ht="27" customHeight="1" x14ac:dyDescent="0.3">
      <c r="A80" s="38" t="s">
        <v>97</v>
      </c>
      <c r="B80" s="38"/>
      <c r="C80" s="38"/>
      <c r="D80" s="39"/>
      <c r="E80" s="32"/>
      <c r="F80" s="33"/>
      <c r="G80" s="5"/>
      <c r="H80" s="5"/>
      <c r="I80" s="5"/>
      <c r="K80" s="56"/>
      <c r="L80" s="56"/>
    </row>
    <row r="81" spans="1:12" ht="40.5" customHeight="1" x14ac:dyDescent="0.3">
      <c r="A81" s="38" t="s">
        <v>98</v>
      </c>
      <c r="B81" s="38"/>
      <c r="C81" s="38"/>
      <c r="D81" s="39"/>
      <c r="E81" s="32"/>
      <c r="F81" s="33"/>
      <c r="G81" s="5"/>
      <c r="H81" s="5"/>
      <c r="I81" s="5"/>
      <c r="K81" s="56"/>
      <c r="L81" s="56"/>
    </row>
    <row r="82" spans="1:12" ht="15" customHeight="1" x14ac:dyDescent="0.3">
      <c r="A82" s="38" t="s">
        <v>99</v>
      </c>
      <c r="B82" s="38"/>
      <c r="C82" s="38"/>
      <c r="D82" s="39"/>
      <c r="E82" s="32"/>
      <c r="F82" s="33"/>
      <c r="G82" s="5"/>
      <c r="H82" s="5"/>
      <c r="I82" s="5"/>
    </row>
    <row r="83" spans="1:12" ht="39.75" customHeight="1" x14ac:dyDescent="0.3">
      <c r="A83" s="38" t="s">
        <v>100</v>
      </c>
      <c r="B83" s="38"/>
      <c r="C83" s="38"/>
      <c r="D83" s="39"/>
      <c r="E83" s="32"/>
      <c r="F83" s="33"/>
      <c r="G83" s="5"/>
      <c r="H83" s="5"/>
      <c r="I83" s="5"/>
    </row>
    <row r="84" spans="1:12" ht="39" customHeight="1" x14ac:dyDescent="0.3">
      <c r="A84" s="38" t="s">
        <v>101</v>
      </c>
      <c r="B84" s="38"/>
      <c r="C84" s="38"/>
      <c r="D84" s="39"/>
      <c r="E84" s="53"/>
      <c r="F84" s="54"/>
      <c r="G84" s="5"/>
      <c r="H84" s="5"/>
      <c r="I84" s="5"/>
    </row>
    <row r="85" spans="1:12" x14ac:dyDescent="0.3">
      <c r="A85" s="58" t="s">
        <v>102</v>
      </c>
      <c r="B85" s="58"/>
      <c r="C85" s="58"/>
      <c r="D85" s="58"/>
      <c r="E85" s="59" t="s">
        <v>103</v>
      </c>
      <c r="F85" s="59">
        <f>SUM(F5:F76)</f>
        <v>482344.04000000004</v>
      </c>
      <c r="G85" s="5"/>
      <c r="H85" s="5"/>
      <c r="I85" s="5"/>
    </row>
    <row r="86" spans="1:12" x14ac:dyDescent="0.3">
      <c r="A86" s="60" t="s">
        <v>104</v>
      </c>
      <c r="B86" s="60"/>
      <c r="C86" s="60"/>
      <c r="D86" s="60"/>
      <c r="E86" s="60"/>
      <c r="F86" s="60"/>
      <c r="G86" s="5"/>
      <c r="H86" s="5"/>
      <c r="I86" s="5"/>
    </row>
    <row r="87" spans="1:12" ht="96" x14ac:dyDescent="0.3">
      <c r="A87" s="3" t="s">
        <v>2</v>
      </c>
      <c r="B87" s="3" t="s">
        <v>3</v>
      </c>
      <c r="C87" s="3" t="s">
        <v>4</v>
      </c>
      <c r="D87" s="3" t="s">
        <v>105</v>
      </c>
      <c r="E87" s="3" t="s">
        <v>5</v>
      </c>
      <c r="F87" s="3" t="s">
        <v>6</v>
      </c>
      <c r="G87" s="5"/>
      <c r="H87" s="5"/>
      <c r="I87" s="5"/>
    </row>
    <row r="88" spans="1:12" ht="24.75" customHeight="1" x14ac:dyDescent="0.3">
      <c r="A88" s="7" t="s">
        <v>106</v>
      </c>
      <c r="B88" s="61" t="s">
        <v>107</v>
      </c>
      <c r="C88" s="12" t="s">
        <v>108</v>
      </c>
      <c r="D88" s="62">
        <v>2</v>
      </c>
      <c r="E88" s="63">
        <f>F88/D88</f>
        <v>2753</v>
      </c>
      <c r="F88" s="61">
        <v>5506</v>
      </c>
      <c r="G88" s="5"/>
      <c r="H88" s="5"/>
      <c r="I88" s="5"/>
    </row>
    <row r="89" spans="1:12" ht="24" x14ac:dyDescent="0.3">
      <c r="A89" s="7" t="s">
        <v>109</v>
      </c>
      <c r="B89" s="61" t="s">
        <v>110</v>
      </c>
      <c r="C89" s="12" t="s">
        <v>111</v>
      </c>
      <c r="D89" s="62">
        <v>1</v>
      </c>
      <c r="E89" s="63">
        <v>1688</v>
      </c>
      <c r="F89" s="61">
        <v>1688</v>
      </c>
      <c r="G89" s="5"/>
      <c r="H89" s="5"/>
      <c r="I89" s="5"/>
    </row>
    <row r="90" spans="1:12" ht="36" x14ac:dyDescent="0.3">
      <c r="A90" s="7" t="s">
        <v>112</v>
      </c>
      <c r="B90" s="61" t="s">
        <v>110</v>
      </c>
      <c r="C90" s="12" t="s">
        <v>111</v>
      </c>
      <c r="D90" s="62">
        <v>4</v>
      </c>
      <c r="E90" s="63">
        <f>F90/D90</f>
        <v>3412</v>
      </c>
      <c r="F90" s="61">
        <v>13648</v>
      </c>
      <c r="G90" s="5"/>
      <c r="H90" s="5"/>
      <c r="I90" s="5"/>
      <c r="K90" s="57"/>
    </row>
    <row r="91" spans="1:12" ht="48" x14ac:dyDescent="0.3">
      <c r="A91" s="7" t="s">
        <v>113</v>
      </c>
      <c r="B91" s="61" t="s">
        <v>114</v>
      </c>
      <c r="C91" s="12" t="s">
        <v>115</v>
      </c>
      <c r="D91" s="62">
        <v>1.5</v>
      </c>
      <c r="E91" s="63">
        <f>F91/D91</f>
        <v>2204</v>
      </c>
      <c r="F91" s="61">
        <v>3306</v>
      </c>
      <c r="G91" s="5"/>
      <c r="H91" s="5"/>
      <c r="I91" s="5"/>
    </row>
    <row r="92" spans="1:12" ht="24" x14ac:dyDescent="0.3">
      <c r="A92" s="7" t="s">
        <v>116</v>
      </c>
      <c r="B92" s="61" t="s">
        <v>114</v>
      </c>
      <c r="C92" s="12" t="s">
        <v>111</v>
      </c>
      <c r="D92" s="62">
        <v>7</v>
      </c>
      <c r="E92" s="63">
        <f>F92/D92</f>
        <v>1096.7142857142858</v>
      </c>
      <c r="F92" s="61">
        <v>7677</v>
      </c>
      <c r="G92" s="5"/>
      <c r="H92" s="5"/>
      <c r="I92" s="5"/>
    </row>
    <row r="93" spans="1:12" ht="24" x14ac:dyDescent="0.3">
      <c r="A93" s="7" t="s">
        <v>117</v>
      </c>
      <c r="B93" s="61" t="s">
        <v>118</v>
      </c>
      <c r="C93" s="12" t="s">
        <v>119</v>
      </c>
      <c r="D93" s="62">
        <v>6.8194999999999997</v>
      </c>
      <c r="E93" s="63">
        <f>F93/D93</f>
        <v>10067.013710682602</v>
      </c>
      <c r="F93" s="61">
        <v>68652</v>
      </c>
      <c r="G93" s="5"/>
      <c r="H93" s="5"/>
      <c r="I93" s="5"/>
    </row>
    <row r="94" spans="1:12" ht="96.6" x14ac:dyDescent="0.3">
      <c r="A94" s="64" t="s">
        <v>120</v>
      </c>
      <c r="B94" s="61" t="s">
        <v>121</v>
      </c>
      <c r="C94" s="12" t="s">
        <v>122</v>
      </c>
      <c r="D94" s="62">
        <v>31</v>
      </c>
      <c r="E94" s="63">
        <f>F94/D94</f>
        <v>1960.8709677419354</v>
      </c>
      <c r="F94" s="61">
        <v>60787</v>
      </c>
      <c r="G94" s="5"/>
      <c r="H94" s="5"/>
      <c r="I94" s="5"/>
    </row>
    <row r="95" spans="1:12" ht="41.4" x14ac:dyDescent="0.3">
      <c r="A95" s="64" t="s">
        <v>123</v>
      </c>
      <c r="B95" s="61" t="s">
        <v>121</v>
      </c>
      <c r="C95" s="12" t="s">
        <v>111</v>
      </c>
      <c r="D95" s="62">
        <v>1</v>
      </c>
      <c r="E95" s="63">
        <v>3263</v>
      </c>
      <c r="F95" s="61">
        <v>3263</v>
      </c>
      <c r="G95" s="5"/>
      <c r="H95" s="5"/>
      <c r="I95" s="5"/>
    </row>
    <row r="96" spans="1:12" ht="27.6" x14ac:dyDescent="0.3">
      <c r="A96" s="64" t="s">
        <v>124</v>
      </c>
      <c r="B96" s="61" t="s">
        <v>125</v>
      </c>
      <c r="C96" s="12" t="s">
        <v>111</v>
      </c>
      <c r="D96" s="62">
        <v>1</v>
      </c>
      <c r="E96" s="63">
        <v>1117</v>
      </c>
      <c r="F96" s="61">
        <v>1117</v>
      </c>
      <c r="G96" s="5"/>
      <c r="H96" s="5"/>
      <c r="I96" s="5"/>
    </row>
    <row r="97" spans="1:9" ht="27.6" x14ac:dyDescent="0.3">
      <c r="A97" s="64" t="s">
        <v>126</v>
      </c>
      <c r="B97" s="61" t="s">
        <v>125</v>
      </c>
      <c r="C97" s="12" t="s">
        <v>119</v>
      </c>
      <c r="D97" s="62">
        <v>306.2</v>
      </c>
      <c r="E97" s="63">
        <f>F97/D97</f>
        <v>559.35662965382107</v>
      </c>
      <c r="F97" s="61">
        <v>171275</v>
      </c>
      <c r="G97" s="5"/>
      <c r="H97" s="5"/>
      <c r="I97" s="5"/>
    </row>
    <row r="98" spans="1:9" ht="27.6" x14ac:dyDescent="0.3">
      <c r="A98" s="64" t="s">
        <v>127</v>
      </c>
      <c r="B98" s="61" t="s">
        <v>125</v>
      </c>
      <c r="C98" s="12" t="s">
        <v>119</v>
      </c>
      <c r="D98" s="65">
        <v>264</v>
      </c>
      <c r="E98" s="63">
        <f>F98/D98</f>
        <v>492.02651515151513</v>
      </c>
      <c r="F98" s="61">
        <v>129895</v>
      </c>
      <c r="G98" s="5"/>
      <c r="H98" s="5"/>
      <c r="I98" s="5"/>
    </row>
    <row r="99" spans="1:9" ht="24.75" customHeight="1" x14ac:dyDescent="0.3">
      <c r="A99" s="7" t="s">
        <v>128</v>
      </c>
      <c r="B99" s="61" t="s">
        <v>125</v>
      </c>
      <c r="C99" s="12" t="s">
        <v>119</v>
      </c>
      <c r="D99" s="62">
        <v>511.5</v>
      </c>
      <c r="E99" s="63">
        <f>F99/D99</f>
        <v>1.5386119257086999</v>
      </c>
      <c r="F99" s="61">
        <v>787</v>
      </c>
      <c r="G99" s="5"/>
      <c r="H99" s="5"/>
      <c r="I99" s="5"/>
    </row>
    <row r="100" spans="1:9" ht="37.5" customHeight="1" x14ac:dyDescent="0.3">
      <c r="A100" s="64" t="s">
        <v>129</v>
      </c>
      <c r="B100" s="61" t="s">
        <v>125</v>
      </c>
      <c r="C100" s="12" t="s">
        <v>111</v>
      </c>
      <c r="D100" s="65">
        <v>1</v>
      </c>
      <c r="E100" s="63">
        <v>1621</v>
      </c>
      <c r="F100" s="61">
        <v>1621</v>
      </c>
      <c r="G100" s="5"/>
      <c r="H100" s="5"/>
      <c r="I100" s="5"/>
    </row>
    <row r="101" spans="1:9" x14ac:dyDescent="0.3">
      <c r="A101" s="66" t="s">
        <v>130</v>
      </c>
      <c r="B101" s="67"/>
      <c r="C101" s="12"/>
      <c r="D101" s="68"/>
      <c r="E101" s="69"/>
      <c r="F101" s="70">
        <f>SUM(F88:F100)</f>
        <v>469222</v>
      </c>
      <c r="G101" s="5"/>
      <c r="H101" s="5"/>
      <c r="I101" s="5"/>
    </row>
    <row r="102" spans="1:9" x14ac:dyDescent="0.3">
      <c r="A102" s="71" t="s">
        <v>131</v>
      </c>
      <c r="B102" s="71"/>
      <c r="C102" s="71"/>
      <c r="D102" s="71"/>
      <c r="E102" s="71"/>
      <c r="F102" s="71"/>
      <c r="G102" s="5"/>
      <c r="H102" s="5"/>
      <c r="I102" s="5"/>
    </row>
    <row r="103" spans="1:9" ht="29.25" customHeight="1" x14ac:dyDescent="0.3">
      <c r="A103" s="72" t="s">
        <v>132</v>
      </c>
      <c r="B103" s="72"/>
      <c r="C103" s="72"/>
      <c r="D103" s="72"/>
      <c r="E103" s="72"/>
      <c r="F103" s="72"/>
      <c r="G103" s="5"/>
      <c r="H103" s="5"/>
      <c r="I103" s="5"/>
    </row>
    <row r="104" spans="1:9" ht="25.5" customHeight="1" x14ac:dyDescent="0.3">
      <c r="A104" s="72" t="s">
        <v>133</v>
      </c>
      <c r="B104" s="72"/>
      <c r="C104" s="72"/>
      <c r="D104" s="72"/>
      <c r="E104" s="72"/>
      <c r="F104" s="72"/>
      <c r="G104" s="5"/>
      <c r="H104" s="5"/>
      <c r="I104" s="5"/>
    </row>
    <row r="105" spans="1:9" x14ac:dyDescent="0.3">
      <c r="A105" s="73" t="s">
        <v>134</v>
      </c>
      <c r="B105" s="73"/>
      <c r="C105" s="73"/>
      <c r="D105" s="73"/>
      <c r="E105" s="73"/>
      <c r="F105" s="73"/>
      <c r="G105" s="5"/>
      <c r="H105" s="5"/>
      <c r="I105" s="5"/>
    </row>
    <row r="106" spans="1:9" ht="15" customHeight="1" x14ac:dyDescent="0.3">
      <c r="A106" s="74" t="s">
        <v>135</v>
      </c>
      <c r="B106" s="74"/>
      <c r="C106" s="74"/>
      <c r="D106" s="74"/>
      <c r="E106" s="74"/>
      <c r="F106" s="74"/>
      <c r="G106" s="5"/>
      <c r="H106" s="5"/>
      <c r="I106" s="5"/>
    </row>
    <row r="107" spans="1:9" ht="27.75" customHeight="1" x14ac:dyDescent="0.3">
      <c r="A107" s="73" t="s">
        <v>136</v>
      </c>
      <c r="B107" s="73"/>
      <c r="C107" s="73"/>
      <c r="D107" s="73"/>
      <c r="E107" s="73"/>
      <c r="F107" s="73"/>
      <c r="G107" s="5"/>
      <c r="H107" s="5"/>
      <c r="I107" s="5"/>
    </row>
    <row r="108" spans="1:9" ht="18" customHeight="1" x14ac:dyDescent="0.3">
      <c r="A108" s="73" t="s">
        <v>137</v>
      </c>
      <c r="B108" s="73"/>
      <c r="C108" s="73"/>
      <c r="D108" s="73"/>
      <c r="E108" s="73"/>
      <c r="F108" s="73"/>
      <c r="G108" s="5"/>
      <c r="H108" s="5"/>
      <c r="I108" s="5"/>
    </row>
    <row r="109" spans="1:9" x14ac:dyDescent="0.3">
      <c r="A109" s="75" t="s">
        <v>138</v>
      </c>
      <c r="B109" s="75"/>
      <c r="C109" s="75"/>
      <c r="D109" s="75"/>
      <c r="E109" s="75"/>
      <c r="F109" s="75"/>
      <c r="G109" s="5"/>
      <c r="H109" s="5"/>
      <c r="I109" s="5"/>
    </row>
    <row r="110" spans="1:9" ht="26.25" customHeight="1" x14ac:dyDescent="0.3">
      <c r="A110" s="72" t="s">
        <v>139</v>
      </c>
      <c r="B110" s="72"/>
      <c r="C110" s="72"/>
      <c r="D110" s="72"/>
      <c r="E110" s="72"/>
      <c r="F110" s="72"/>
      <c r="G110" s="5"/>
      <c r="H110" s="5"/>
      <c r="I110" s="5"/>
    </row>
    <row r="111" spans="1:9" ht="15.75" customHeight="1" x14ac:dyDescent="0.3">
      <c r="A111" s="72" t="s">
        <v>140</v>
      </c>
      <c r="B111" s="72"/>
      <c r="C111" s="72"/>
      <c r="D111" s="72"/>
      <c r="E111" s="72"/>
      <c r="F111" s="72"/>
      <c r="G111" s="5"/>
      <c r="H111" s="5"/>
      <c r="I111" s="5"/>
    </row>
    <row r="112" spans="1:9" x14ac:dyDescent="0.3">
      <c r="A112" s="75" t="s">
        <v>141</v>
      </c>
      <c r="B112" s="75"/>
      <c r="C112" s="75"/>
      <c r="D112" s="75"/>
      <c r="E112" s="75"/>
      <c r="F112" s="75"/>
      <c r="G112" s="5"/>
      <c r="H112" s="5"/>
      <c r="I112" s="5"/>
    </row>
    <row r="113" spans="1:9" ht="26.25" customHeight="1" x14ac:dyDescent="0.3">
      <c r="A113" s="72" t="s">
        <v>142</v>
      </c>
      <c r="B113" s="72"/>
      <c r="C113" s="72"/>
      <c r="D113" s="72"/>
      <c r="E113" s="72"/>
      <c r="F113" s="72"/>
      <c r="G113" s="5"/>
      <c r="H113" s="5"/>
      <c r="I113" s="5"/>
    </row>
    <row r="114" spans="1:9" x14ac:dyDescent="0.3">
      <c r="A114" s="72" t="s">
        <v>143</v>
      </c>
      <c r="B114" s="72"/>
      <c r="C114" s="72"/>
      <c r="D114" s="72"/>
      <c r="E114" s="72"/>
      <c r="F114" s="72"/>
      <c r="G114" s="5"/>
      <c r="H114" s="5"/>
      <c r="I114" s="5"/>
    </row>
    <row r="115" spans="1:9" x14ac:dyDescent="0.3">
      <c r="A115" s="72" t="s">
        <v>144</v>
      </c>
      <c r="B115" s="72"/>
      <c r="C115" s="72"/>
      <c r="D115" s="72"/>
      <c r="E115" s="72"/>
      <c r="F115" s="72"/>
      <c r="G115" s="5"/>
      <c r="H115" s="5"/>
      <c r="I115" s="5"/>
    </row>
    <row r="116" spans="1:9" x14ac:dyDescent="0.3">
      <c r="A116" s="76"/>
      <c r="B116" s="76"/>
      <c r="C116" s="76"/>
      <c r="D116" s="76"/>
      <c r="E116" s="76"/>
      <c r="F116" s="76"/>
      <c r="G116" s="5"/>
      <c r="H116" s="5"/>
      <c r="I116" s="5"/>
    </row>
    <row r="117" spans="1:9" x14ac:dyDescent="0.3">
      <c r="A117" s="77"/>
      <c r="B117" s="77" t="s">
        <v>145</v>
      </c>
      <c r="C117" s="77"/>
      <c r="D117" s="77"/>
      <c r="E117" s="77"/>
      <c r="F117" s="77"/>
      <c r="G117" s="5"/>
      <c r="H117" s="5"/>
      <c r="I117" s="5"/>
    </row>
    <row r="118" spans="1:9" x14ac:dyDescent="0.3">
      <c r="A118" s="78" t="s">
        <v>146</v>
      </c>
      <c r="B118" s="78"/>
      <c r="C118" s="78"/>
      <c r="D118" s="78"/>
      <c r="E118" s="78"/>
      <c r="F118" s="78"/>
      <c r="G118" s="5"/>
      <c r="H118" s="5"/>
      <c r="I118" s="5"/>
    </row>
    <row r="119" spans="1:9" x14ac:dyDescent="0.3">
      <c r="A119" s="78" t="s">
        <v>147</v>
      </c>
      <c r="B119" s="78"/>
      <c r="C119" s="78"/>
      <c r="D119" s="78"/>
      <c r="E119" s="78"/>
      <c r="F119" s="78"/>
      <c r="G119" s="5"/>
      <c r="H119" s="5"/>
      <c r="I119" s="5"/>
    </row>
    <row r="120" spans="1:9" x14ac:dyDescent="0.3">
      <c r="A120" s="78" t="s">
        <v>148</v>
      </c>
      <c r="B120" s="78"/>
      <c r="C120" s="78"/>
      <c r="D120" s="78"/>
      <c r="E120" s="78"/>
      <c r="F120" s="78"/>
      <c r="G120" s="5"/>
      <c r="H120" s="5"/>
      <c r="I120" s="5"/>
    </row>
  </sheetData>
  <mergeCells count="109">
    <mergeCell ref="A120:F120"/>
    <mergeCell ref="A112:F112"/>
    <mergeCell ref="A113:F113"/>
    <mergeCell ref="A114:F114"/>
    <mergeCell ref="A115:F115"/>
    <mergeCell ref="A118:F118"/>
    <mergeCell ref="A119:F119"/>
    <mergeCell ref="A106:F106"/>
    <mergeCell ref="A107:F107"/>
    <mergeCell ref="A108:F108"/>
    <mergeCell ref="A109:F109"/>
    <mergeCell ref="A110:F110"/>
    <mergeCell ref="A111:F111"/>
    <mergeCell ref="A85:D85"/>
    <mergeCell ref="A86:F86"/>
    <mergeCell ref="A102:F102"/>
    <mergeCell ref="A103:F103"/>
    <mergeCell ref="A104:F104"/>
    <mergeCell ref="A105:F105"/>
    <mergeCell ref="E76:E84"/>
    <mergeCell ref="F76:F84"/>
    <mergeCell ref="A77:D77"/>
    <mergeCell ref="A78:D78"/>
    <mergeCell ref="A79:D79"/>
    <mergeCell ref="A80:D80"/>
    <mergeCell ref="A81:D81"/>
    <mergeCell ref="A82:D82"/>
    <mergeCell ref="A83:D83"/>
    <mergeCell ref="A84:D84"/>
    <mergeCell ref="A71:D71"/>
    <mergeCell ref="A72:D72"/>
    <mergeCell ref="A73:D73"/>
    <mergeCell ref="A74:D74"/>
    <mergeCell ref="A75:D75"/>
    <mergeCell ref="C76:D76"/>
    <mergeCell ref="A65:D65"/>
    <mergeCell ref="A66:D66"/>
    <mergeCell ref="A67:D67"/>
    <mergeCell ref="A68:D68"/>
    <mergeCell ref="A69:D69"/>
    <mergeCell ref="A70:D70"/>
    <mergeCell ref="A59:D59"/>
    <mergeCell ref="A60:D60"/>
    <mergeCell ref="A61:D61"/>
    <mergeCell ref="A62:D62"/>
    <mergeCell ref="A63:D63"/>
    <mergeCell ref="A64:D64"/>
    <mergeCell ref="A53:D53"/>
    <mergeCell ref="A54:D54"/>
    <mergeCell ref="A55:D55"/>
    <mergeCell ref="A56:D56"/>
    <mergeCell ref="A57:D57"/>
    <mergeCell ref="A58:D58"/>
    <mergeCell ref="A47:D47"/>
    <mergeCell ref="A48:D48"/>
    <mergeCell ref="A49:D49"/>
    <mergeCell ref="A50:D50"/>
    <mergeCell ref="A51:D51"/>
    <mergeCell ref="A52:D52"/>
    <mergeCell ref="A41:D41"/>
    <mergeCell ref="A42:D42"/>
    <mergeCell ref="A43:D43"/>
    <mergeCell ref="A44:D44"/>
    <mergeCell ref="A45:D45"/>
    <mergeCell ref="A46:D46"/>
    <mergeCell ref="A35:D35"/>
    <mergeCell ref="A36:D36"/>
    <mergeCell ref="A37:D37"/>
    <mergeCell ref="A38:D38"/>
    <mergeCell ref="A39:D39"/>
    <mergeCell ref="A40:D40"/>
    <mergeCell ref="A29:D29"/>
    <mergeCell ref="A30:D30"/>
    <mergeCell ref="A31:D31"/>
    <mergeCell ref="A32:D32"/>
    <mergeCell ref="A33:D33"/>
    <mergeCell ref="A34:D34"/>
    <mergeCell ref="A23:D23"/>
    <mergeCell ref="A24:D24"/>
    <mergeCell ref="A25:D25"/>
    <mergeCell ref="A26:D26"/>
    <mergeCell ref="A27:D27"/>
    <mergeCell ref="A28:D28"/>
    <mergeCell ref="A17:D17"/>
    <mergeCell ref="A18:D18"/>
    <mergeCell ref="A19:D19"/>
    <mergeCell ref="A20:D20"/>
    <mergeCell ref="A21:D21"/>
    <mergeCell ref="A22:D22"/>
    <mergeCell ref="A9:D9"/>
    <mergeCell ref="C10:D10"/>
    <mergeCell ref="C11:D11"/>
    <mergeCell ref="C12:D12"/>
    <mergeCell ref="E12:E75"/>
    <mergeCell ref="F12:F75"/>
    <mergeCell ref="A13:D13"/>
    <mergeCell ref="A14:D14"/>
    <mergeCell ref="A15:D15"/>
    <mergeCell ref="A16:D16"/>
    <mergeCell ref="A1:I1"/>
    <mergeCell ref="A2:I2"/>
    <mergeCell ref="C3:D3"/>
    <mergeCell ref="A4:F4"/>
    <mergeCell ref="C5:D5"/>
    <mergeCell ref="C6:D6"/>
    <mergeCell ref="E6:E9"/>
    <mergeCell ref="F6:F9"/>
    <mergeCell ref="A7:D7"/>
    <mergeCell ref="A8:D8"/>
  </mergeCells>
  <hyperlinks>
    <hyperlink ref="A28" r:id="rId1" display="https://kv.burmistr.ru/economy/works/view/86351"/>
    <hyperlink ref="A29" r:id="rId2" display="https://kv.burmistr.ru/economy/works/view/86352"/>
    <hyperlink ref="A30" r:id="rId3" display="https://kv.burmistr.ru/economy/works/view/863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2026-02-25T13:25:16Z</dcterms:created>
  <dcterms:modified xsi:type="dcterms:W3CDTF">2026-02-25T13:25:37Z</dcterms:modified>
</cp:coreProperties>
</file>