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10584"/>
  </bookViews>
  <sheets>
    <sheet name="годовой акт 2020 г.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30" i="1" l="1"/>
  <c r="E28" i="1"/>
  <c r="E27" i="1"/>
  <c r="E26" i="1"/>
  <c r="E25" i="1"/>
  <c r="E24" i="1"/>
  <c r="E23" i="1"/>
  <c r="E21" i="1"/>
  <c r="E19" i="1"/>
  <c r="E17" i="1"/>
  <c r="E16" i="1"/>
  <c r="E13" i="1"/>
  <c r="F9" i="1"/>
  <c r="F8" i="1"/>
  <c r="F7" i="1"/>
  <c r="F6" i="1"/>
  <c r="F5" i="1"/>
  <c r="F13" i="1" s="1"/>
</calcChain>
</file>

<file path=xl/sharedStrings.xml><?xml version="1.0" encoding="utf-8"?>
<sst xmlns="http://schemas.openxmlformats.org/spreadsheetml/2006/main" count="85" uniqueCount="63">
  <si>
    <t>ГОДОВОЙ АКТ за 2020 год</t>
  </si>
  <si>
    <t>приёмки оказанных услуг и  выполненных  работ по содержанию и текущему ремонту общего имущества в многоквартирном доме № 2 по ул. Центральная, п. Кааламо,                        г. Сортавала.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</si>
  <si>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</si>
  <si>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</si>
  <si>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</si>
  <si>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</si>
  <si>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</si>
  <si>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- 3502,7кв.м.)</t>
  </si>
  <si>
    <t>Содержание внутридомовых  инженерных сетей водоснабжения, теплоснабжения, канализации, электроснабжения, 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</si>
  <si>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</si>
  <si>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</si>
  <si>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</si>
  <si>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 xml:space="preserve">Уборка лестничных клеток - 485,88 кв.м.                                         </t>
  </si>
  <si>
    <t>3 раза в неделю</t>
  </si>
  <si>
    <r>
      <t xml:space="preserve">с января 2020г. по июль 2020 -            </t>
    </r>
    <r>
      <rPr>
        <b/>
        <sz val="8"/>
        <color theme="1"/>
        <rFont val="Calibri"/>
        <family val="2"/>
        <charset val="204"/>
        <scheme val="minor"/>
      </rPr>
      <t>3,25 руб.;</t>
    </r>
    <r>
      <rPr>
        <sz val="8"/>
        <color theme="1"/>
        <rFont val="Calibri"/>
        <family val="2"/>
        <charset val="204"/>
        <scheme val="minor"/>
      </rPr>
      <t xml:space="preserve">                     с августа 2020 г. по декабрь 2020 г. -             </t>
    </r>
    <r>
      <rPr>
        <b/>
        <sz val="8"/>
        <color theme="1"/>
        <rFont val="Calibri"/>
        <family val="2"/>
        <charset val="204"/>
        <scheme val="minor"/>
      </rPr>
      <t>3,87 руб.</t>
    </r>
  </si>
  <si>
    <t>Содержание придомовой территории 1 класса -905 кв.м., газон - 1466 кв.м. , крыльца 116 кв.м.</t>
  </si>
  <si>
    <t>6 раз в неделю</t>
  </si>
  <si>
    <r>
      <t xml:space="preserve">с января 2020г. по июль 2020 -            </t>
    </r>
    <r>
      <rPr>
        <b/>
        <sz val="8"/>
        <color theme="1"/>
        <rFont val="Calibri"/>
        <family val="2"/>
        <charset val="204"/>
        <scheme val="minor"/>
      </rPr>
      <t>3,30 руб.;</t>
    </r>
    <r>
      <rPr>
        <sz val="8"/>
        <color theme="1"/>
        <rFont val="Calibri"/>
        <family val="2"/>
        <charset val="204"/>
        <scheme val="minor"/>
      </rPr>
      <t xml:space="preserve">                     с августа 2020 г. по декабрь 2020 г. -             </t>
    </r>
    <r>
      <rPr>
        <b/>
        <sz val="8"/>
        <color theme="1"/>
        <rFont val="Calibri"/>
        <family val="2"/>
        <charset val="204"/>
        <scheme val="minor"/>
      </rPr>
      <t>3,92 руб.</t>
    </r>
  </si>
  <si>
    <t>Дератизация подвального помещения</t>
  </si>
  <si>
    <t>ежемесячно</t>
  </si>
  <si>
    <t>Промывка, опрессовка системы отопления</t>
  </si>
  <si>
    <t>1 раз перед отопительным сезоном</t>
  </si>
  <si>
    <t>руб./ м2</t>
  </si>
  <si>
    <t xml:space="preserve">Проведение влажной уборки по режиму дезинфекции МОП в порядке, предусмотренным п.11.17 распоряжения Главы РК от 12.03.2020 г. № 127-Р:              </t>
  </si>
  <si>
    <t>в период с 19.05.2020 г. по 31.05.2020 г.;      в период с 01.06.2020 г. по 18.06.2020 г.;     в период с 01.11.2020 г. по 30.11.2020г.</t>
  </si>
  <si>
    <t xml:space="preserve">2111,11 кв.м.                               (л/ клетки, стены подъездов)                                              </t>
  </si>
  <si>
    <t>Клиндезин Экстра (средство дезинфицирующее с моющим эффектом)                                                - Маска одноразовая                                          - Резиновые перчатки</t>
  </si>
  <si>
    <t>Итого по содержанию:</t>
  </si>
  <si>
    <t>РЕМОНТ ОБЩЕГО ИМУЩЕСТВА</t>
  </si>
  <si>
    <t xml:space="preserve">Фактический объем выполненных работ </t>
  </si>
  <si>
    <t>Замена аваийного участка внутридомовой системы канализации диам. 100 мм. (лежневки) в подвальном помещении подъезда № 3</t>
  </si>
  <si>
    <t>январь 2020 г.</t>
  </si>
  <si>
    <t>м.п.</t>
  </si>
  <si>
    <t>Ремонт кровли из наплавляемого рулонного материала в один слой над кв. № 15</t>
  </si>
  <si>
    <t>февраль 2020 г.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</si>
  <si>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</si>
  <si>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Очистка придомовой территории от снега спецтехников</t>
  </si>
  <si>
    <t>час</t>
  </si>
  <si>
    <t>Ремонт кровли из наплавляемого рулонного материала в один слой над подъездом № 1</t>
  </si>
  <si>
    <t>март 2020 г.</t>
  </si>
  <si>
    <t>Строительно-техническое заключение</t>
  </si>
  <si>
    <t>июль 2020 г.</t>
  </si>
  <si>
    <t>раз</t>
  </si>
  <si>
    <t>Ремонт отмостки ( с тыльной стороны дома)</t>
  </si>
  <si>
    <t>сентябрь 2020 г.</t>
  </si>
  <si>
    <t>м2</t>
  </si>
  <si>
    <t>Проведение общего собрания собственников: разноска и сбор бюллетеней общего собрания</t>
  </si>
  <si>
    <t>август 2020 г.</t>
  </si>
  <si>
    <t>Ремонт цоколя под лоджией кв. № 31 (разборка кирпичной кладки цоколя, исправление деформацмм крена ж/бетонной балки, кладка газобетонных блоков, штукатурка стены)</t>
  </si>
  <si>
    <t>ноябрь 2020 г.</t>
  </si>
  <si>
    <t>Погрузка, вывоз и утилизация строительного мусора после разборки вентиляционных шахт на кровле</t>
  </si>
  <si>
    <t>м3</t>
  </si>
  <si>
    <t>Восстановление кирпичной кладки оконных проемов в цокольной части</t>
  </si>
  <si>
    <t>Ремонт цоколя под лоджией кв. № 61 (разборка кирпичной кладки, исправление деформации бетонной балки, кладка кирпичных стен, штукатурка стен)</t>
  </si>
  <si>
    <t>Ремонт штукатурки цоколя (тыльная сторона)</t>
  </si>
  <si>
    <t>Изготовление и доставка металлических скамеек</t>
  </si>
  <si>
    <t>декабрь 2020 г.</t>
  </si>
  <si>
    <t>шт.</t>
  </si>
  <si>
    <t>Восстановление вентканалов на кровле и установка металлических навесов</t>
  </si>
  <si>
    <t>дом</t>
  </si>
  <si>
    <t>Итого по ремонту:</t>
  </si>
  <si>
    <t>Заказчик  - Председатель Совета дома № 2 по ул. Центральная, п. Кааламо</t>
  </si>
  <si>
    <t xml:space="preserve">                                                                                       Ильинский Андрей Анатольевич__________________________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</si>
</sst>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₽&quot;_-;\-* #,##0.00\ &quot;₽&quot;_-;_-* &quot;-&quot;??\ &quot;₽&quot;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0" fillId="0" borderId="5" xfId="1" applyFont="1" applyBorder="1" applyAlignment="1">
      <alignment wrapText="1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distributed" wrapText="1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2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2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17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right"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0" fillId="0" borderId="11" xfId="0" applyFont="1" applyBorder="1" applyAlignment="1">
      <alignment horizontal="left" wrapText="1"/>
    </xf>
    <xf numFmtId="0" fontId="0" fillId="0" borderId="11" xfId="0" applyFont="1" applyBorder="1" applyAlignment="1">
      <alignment horizontal="center" wrapText="1"/>
    </xf>
    <xf numFmtId="2" fontId="0" fillId="0" borderId="11" xfId="0" applyNumberFormat="1" applyFont="1" applyBorder="1" applyAlignment="1">
      <alignment horizontal="center" wrapText="1"/>
    </xf>
    <xf numFmtId="0" fontId="3" fillId="0" borderId="0" xfId="0" applyFont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%20&#1062;&#1077;&#1085;&#1090;&#1088;&#1072;&#1083;&#1100;&#1085;&#1072;&#1103;%20&#1076;.%202%20&#1079;&#1072;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. 2 за 2016 год "/>
      <sheetName val="январь 2017г."/>
      <sheetName val="февраль 2017 г."/>
      <sheetName val="март 2017 г."/>
      <sheetName val="апрель 2017 г."/>
      <sheetName val="май 2017 г."/>
      <sheetName val="июнь 2017 г."/>
      <sheetName val="июль 2017 г."/>
      <sheetName val="август 2017 г. "/>
      <sheetName val="сентябрь 2017 г."/>
      <sheetName val="октябрь 2017 г."/>
      <sheetName val="ноябрь 2017 г."/>
      <sheetName val="декабрь 2017 г."/>
      <sheetName val="Годовой акт за 2017 г."/>
      <sheetName val="январь 2018 г."/>
      <sheetName val="февраль 2018 г."/>
      <sheetName val="март 2018 г."/>
      <sheetName val="апрель 2018 г."/>
      <sheetName val="май 2018 г."/>
      <sheetName val="июнь 2018 г."/>
      <sheetName val="июль 2018 г."/>
      <sheetName val="август 2018 г."/>
      <sheetName val="сентября 2018г."/>
      <sheetName val="октябрь 2018 г."/>
      <sheetName val="ноябрь 2018 г."/>
      <sheetName val="январь-ноябрь"/>
      <sheetName val="декабрь 2018 г."/>
      <sheetName val="годовой акт за 2018 г."/>
      <sheetName val="дек.корр"/>
      <sheetName val="январь 2019 г."/>
      <sheetName val="февраль 2019 г."/>
      <sheetName val="март 2019 г."/>
      <sheetName val="апрель 2019 г."/>
      <sheetName val="май 2019 г."/>
      <sheetName val="июнь 2019 г."/>
      <sheetName val="июль 2019 г. "/>
      <sheetName val="август 2019 г."/>
      <sheetName val="сентябрь 2019 г. "/>
      <sheetName val="октябрь 2019 г."/>
      <sheetName val="ноябрь 2019 г."/>
      <sheetName val="декабрь 2019 г."/>
      <sheetName val="Годовой акт 2019 г."/>
      <sheetName val="январь 2020 г."/>
      <sheetName val="февраль 2020 г."/>
      <sheetName val="март 2020 г."/>
      <sheetName val="апрель 2020 г."/>
      <sheetName val="май 2020 г."/>
      <sheetName val="июнь 2020 г."/>
      <sheetName val="июль 2020 г."/>
      <sheetName val="август 2020 г."/>
      <sheetName val="сентябрь 2020 г."/>
      <sheetName val="октябрь 2020 г. "/>
      <sheetName val="ноябрь 2020 г."/>
      <sheetName val="декабрь 2020 г."/>
      <sheetName val="годовой акт 2020 г."/>
      <sheetName val="январь 2021 год"/>
      <sheetName val="февраль 2021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8">
          <cell r="F8">
            <v>12539.665999999999</v>
          </cell>
        </row>
        <row r="9">
          <cell r="F9">
            <v>7285.616</v>
          </cell>
        </row>
        <row r="10">
          <cell r="F10">
            <v>11383.775</v>
          </cell>
        </row>
        <row r="11">
          <cell r="F11">
            <v>11558.909999999998</v>
          </cell>
        </row>
        <row r="12">
          <cell r="F12">
            <v>422.29399999999998</v>
          </cell>
        </row>
      </sheetData>
      <sheetData sheetId="43">
        <row r="8">
          <cell r="F8">
            <v>12539.665999999999</v>
          </cell>
        </row>
        <row r="9">
          <cell r="F9">
            <v>7285.616</v>
          </cell>
        </row>
        <row r="10">
          <cell r="F10">
            <v>11383.775</v>
          </cell>
        </row>
        <row r="11">
          <cell r="F11">
            <v>11558.909999999998</v>
          </cell>
        </row>
        <row r="12">
          <cell r="F12">
            <v>420.32399999999996</v>
          </cell>
        </row>
      </sheetData>
      <sheetData sheetId="44">
        <row r="8">
          <cell r="F8">
            <v>12539.665999999999</v>
          </cell>
        </row>
        <row r="9">
          <cell r="F9">
            <v>7285.616</v>
          </cell>
        </row>
        <row r="10">
          <cell r="F10">
            <v>11383.775</v>
          </cell>
        </row>
        <row r="11">
          <cell r="F11">
            <v>11558.909999999998</v>
          </cell>
        </row>
        <row r="12">
          <cell r="F12">
            <v>420.32399999999996</v>
          </cell>
        </row>
      </sheetData>
      <sheetData sheetId="45">
        <row r="8">
          <cell r="F8">
            <v>12539.665999999999</v>
          </cell>
        </row>
        <row r="9">
          <cell r="F9">
            <v>7285.616</v>
          </cell>
        </row>
        <row r="10">
          <cell r="F10">
            <v>11383.775</v>
          </cell>
        </row>
        <row r="11">
          <cell r="F11">
            <v>11558.909999999998</v>
          </cell>
        </row>
        <row r="12">
          <cell r="F12">
            <v>418.35399999999993</v>
          </cell>
        </row>
      </sheetData>
      <sheetData sheetId="46">
        <row r="8">
          <cell r="F8">
            <v>12539.665999999999</v>
          </cell>
        </row>
        <row r="9">
          <cell r="F9">
            <v>7285.616</v>
          </cell>
        </row>
        <row r="10">
          <cell r="F10">
            <v>11383.775</v>
          </cell>
        </row>
        <row r="11">
          <cell r="F11">
            <v>11558.909999999998</v>
          </cell>
        </row>
        <row r="12">
          <cell r="F12">
            <v>420.32399999999996</v>
          </cell>
        </row>
      </sheetData>
      <sheetData sheetId="47">
        <row r="8">
          <cell r="F8">
            <v>12539.665999999999</v>
          </cell>
        </row>
        <row r="9">
          <cell r="F9">
            <v>7285.616</v>
          </cell>
        </row>
        <row r="10">
          <cell r="F10">
            <v>11383.775</v>
          </cell>
        </row>
        <row r="11">
          <cell r="F11">
            <v>11558.909999999998</v>
          </cell>
        </row>
        <row r="12">
          <cell r="F12">
            <v>420.32399999999996</v>
          </cell>
        </row>
      </sheetData>
      <sheetData sheetId="48">
        <row r="8">
          <cell r="F8">
            <v>12539.665999999999</v>
          </cell>
        </row>
        <row r="9">
          <cell r="F9">
            <v>7285.616</v>
          </cell>
        </row>
        <row r="10">
          <cell r="F10">
            <v>11383.775</v>
          </cell>
        </row>
        <row r="11">
          <cell r="F11">
            <v>11558.909999999998</v>
          </cell>
        </row>
        <row r="12">
          <cell r="F12">
            <v>420.32399999999996</v>
          </cell>
        </row>
      </sheetData>
      <sheetData sheetId="49">
        <row r="8">
          <cell r="F8">
            <v>12539.665999999999</v>
          </cell>
        </row>
        <row r="9">
          <cell r="F9">
            <v>7285.616</v>
          </cell>
        </row>
        <row r="10">
          <cell r="F10">
            <v>13555.449000000001</v>
          </cell>
        </row>
        <row r="11">
          <cell r="F11">
            <v>13730.583999999999</v>
          </cell>
        </row>
        <row r="12">
          <cell r="F12">
            <v>420.32399999999996</v>
          </cell>
        </row>
      </sheetData>
      <sheetData sheetId="50">
        <row r="8">
          <cell r="F8">
            <v>12539.665999999999</v>
          </cell>
        </row>
        <row r="9">
          <cell r="F9">
            <v>7285.616</v>
          </cell>
        </row>
        <row r="10">
          <cell r="F10">
            <v>13555.449000000001</v>
          </cell>
        </row>
        <row r="11">
          <cell r="F11">
            <v>13730.583999999999</v>
          </cell>
        </row>
        <row r="12">
          <cell r="F12">
            <v>420.32399999999996</v>
          </cell>
        </row>
      </sheetData>
      <sheetData sheetId="51">
        <row r="8">
          <cell r="F8">
            <v>12539.665999999999</v>
          </cell>
        </row>
        <row r="9">
          <cell r="F9">
            <v>7285.616</v>
          </cell>
        </row>
        <row r="10">
          <cell r="F10">
            <v>13555.449000000001</v>
          </cell>
        </row>
        <row r="11">
          <cell r="F11">
            <v>13730.583999999999</v>
          </cell>
        </row>
        <row r="12">
          <cell r="F12">
            <v>420.32399999999996</v>
          </cell>
        </row>
      </sheetData>
      <sheetData sheetId="52">
        <row r="8">
          <cell r="F8">
            <v>12539.665999999999</v>
          </cell>
        </row>
        <row r="9">
          <cell r="F9">
            <v>7285.616</v>
          </cell>
        </row>
        <row r="10">
          <cell r="F10">
            <v>13555.449000000001</v>
          </cell>
        </row>
        <row r="11">
          <cell r="F11">
            <v>13730.583999999999</v>
          </cell>
        </row>
        <row r="12">
          <cell r="F12">
            <v>420.32399999999996</v>
          </cell>
        </row>
      </sheetData>
      <sheetData sheetId="53">
        <row r="8">
          <cell r="F8">
            <v>12539.665999999999</v>
          </cell>
        </row>
        <row r="9">
          <cell r="F9">
            <v>7285.616</v>
          </cell>
        </row>
        <row r="10">
          <cell r="F10">
            <v>13555.449000000001</v>
          </cell>
        </row>
        <row r="11">
          <cell r="F11">
            <v>13730.583999999999</v>
          </cell>
        </row>
        <row r="12">
          <cell r="F12">
            <v>420.32399999999996</v>
          </cell>
        </row>
      </sheetData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sqref="A1:I25"/>
    </sheetView>
  </sheetViews>
  <sheetFormatPr defaultRowHeight="14.4" x14ac:dyDescent="0.3"/>
  <cols>
    <col min="1" max="1" width="29.109375" customWidth="1"/>
    <col min="2" max="2" width="14.44140625" customWidth="1"/>
    <col min="3" max="3" width="9.44140625" customWidth="1"/>
    <col min="4" max="4" width="5.21875" customWidth="1"/>
    <col min="5" max="5" width="12.77734375" customWidth="1"/>
    <col min="6" max="6" width="12.8867187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</cols>
  <sheetData>
    <row r="1" spans="1:1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48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1" ht="110.4" x14ac:dyDescent="0.3">
      <c r="A3" s="3" t="s">
        <v>2</v>
      </c>
      <c r="B3" s="3" t="s">
        <v>3</v>
      </c>
      <c r="C3" s="4" t="s">
        <v>4</v>
      </c>
      <c r="D3" s="5"/>
      <c r="E3" s="3" t="s">
        <v>5</v>
      </c>
      <c r="F3" s="3" t="s">
        <v>6</v>
      </c>
    </row>
    <row r="4" spans="1:11" x14ac:dyDescent="0.3">
      <c r="A4" s="6" t="s">
        <v>7</v>
      </c>
      <c r="B4" s="7"/>
      <c r="C4" s="7"/>
      <c r="D4" s="7"/>
      <c r="E4" s="7"/>
      <c r="F4" s="8"/>
    </row>
    <row r="5" spans="1:11" ht="115.8" customHeight="1" x14ac:dyDescent="0.3">
      <c r="A5" s="9" t="s">
        <v>8</v>
      </c>
      <c r="B5" s="10" t="s">
        <v>9</v>
      </c>
      <c r="C5" s="11" t="s">
        <v>10</v>
      </c>
      <c r="D5" s="12"/>
      <c r="E5" s="13">
        <v>3.58</v>
      </c>
      <c r="F5" s="14">
        <f>'[1]январь 2020 г.'!F8+'[1]февраль 2020 г.'!F8+'[1]март 2020 г.'!F8+'[1]апрель 2020 г.'!F8+'[1]май 2020 г.'!F8+'[1]июнь 2020 г.'!F8+'[1]июль 2020 г.'!F8+'[1]август 2020 г.'!F8+'[1]сентябрь 2020 г.'!F8+'[1]октябрь 2020 г. '!F8+'[1]ноябрь 2020 г.'!F8+'[1]декабрь 2020 г.'!F8</f>
        <v>150475.992</v>
      </c>
    </row>
    <row r="6" spans="1:11" ht="31.2" customHeight="1" x14ac:dyDescent="0.3">
      <c r="A6" s="15" t="s">
        <v>11</v>
      </c>
      <c r="B6" s="10" t="s">
        <v>9</v>
      </c>
      <c r="C6" s="11" t="s">
        <v>10</v>
      </c>
      <c r="D6" s="12"/>
      <c r="E6" s="13">
        <v>2.08</v>
      </c>
      <c r="F6" s="14">
        <f>'[1]январь 2020 г.'!F9+'[1]февраль 2020 г.'!F9+'[1]март 2020 г.'!F9+'[1]апрель 2020 г.'!F9+'[1]май 2020 г.'!F9+'[1]июнь 2020 г.'!F9+'[1]июль 2020 г.'!F9+'[1]август 2020 г.'!F9+'[1]сентябрь 2020 г.'!F9+'[1]октябрь 2020 г. '!F9+'[1]ноябрь 2020 г.'!F9+'[1]декабрь 2020 г.'!F9</f>
        <v>87427.391999999993</v>
      </c>
    </row>
    <row r="7" spans="1:11" ht="71.400000000000006" customHeight="1" x14ac:dyDescent="0.3">
      <c r="A7" s="15" t="s">
        <v>12</v>
      </c>
      <c r="B7" s="16" t="s">
        <v>13</v>
      </c>
      <c r="C7" s="11" t="s">
        <v>10</v>
      </c>
      <c r="D7" s="12"/>
      <c r="E7" s="17" t="s">
        <v>14</v>
      </c>
      <c r="F7" s="18">
        <f>'[1]январь 2020 г.'!F10+'[1]февраль 2020 г.'!F10+'[1]март 2020 г.'!F10+'[1]апрель 2020 г.'!F10+'[1]май 2020 г.'!F10+'[1]июнь 2020 г.'!F10+'[1]июль 2020 г.'!F10+'[1]август 2020 г.'!F10+'[1]сентябрь 2020 г.'!F10+'[1]октябрь 2020 г. '!F10+'[1]ноябрь 2020 г.'!F10+'[1]декабрь 2020 г.'!F10</f>
        <v>147463.66999999995</v>
      </c>
    </row>
    <row r="8" spans="1:11" ht="61.2" x14ac:dyDescent="0.3">
      <c r="A8" s="19" t="s">
        <v>15</v>
      </c>
      <c r="B8" s="16" t="s">
        <v>16</v>
      </c>
      <c r="C8" s="20" t="s">
        <v>10</v>
      </c>
      <c r="D8" s="21"/>
      <c r="E8" s="17" t="s">
        <v>17</v>
      </c>
      <c r="F8" s="22">
        <f>'[1]январь 2020 г.'!F11+'[1]февраль 2020 г.'!F11+'[1]март 2020 г.'!F11+'[1]апрель 2020 г.'!F11+'[1]май 2020 г.'!F11+'[1]июнь 2020 г.'!F11+'[1]июль 2020 г.'!F11+'[1]август 2020 г.'!F11+'[1]сентябрь 2020 г.'!F11+'[1]октябрь 2020 г. '!F11+'[1]ноябрь 2020 г.'!F11+'[1]декабрь 2020 г.'!F11</f>
        <v>149565.29</v>
      </c>
    </row>
    <row r="9" spans="1:11" ht="31.8" customHeight="1" x14ac:dyDescent="0.3">
      <c r="A9" s="19" t="s">
        <v>18</v>
      </c>
      <c r="B9" s="10" t="s">
        <v>19</v>
      </c>
      <c r="C9" s="11" t="s">
        <v>10</v>
      </c>
      <c r="D9" s="12"/>
      <c r="E9" s="23">
        <v>0.12</v>
      </c>
      <c r="F9" s="14">
        <f>'[1]январь 2020 г.'!F12+'[1]февраль 2020 г.'!F12+'[1]март 2020 г.'!F12+'[1]апрель 2020 г.'!F12+'[1]май 2020 г.'!F12+'[1]июнь 2020 г.'!F12+'[1]июль 2020 г.'!F12+'[1]август 2020 г.'!F12+'[1]сентябрь 2020 г.'!F12+'[1]октябрь 2020 г. '!F12+'[1]ноябрь 2020 г.'!F12+'[1]декабрь 2020 г.'!F12</f>
        <v>5043.887999999999</v>
      </c>
    </row>
    <row r="10" spans="1:11" ht="46.2" customHeight="1" x14ac:dyDescent="0.3">
      <c r="A10" s="24" t="s">
        <v>20</v>
      </c>
      <c r="B10" s="24" t="s">
        <v>21</v>
      </c>
      <c r="C10" s="25" t="s">
        <v>22</v>
      </c>
      <c r="D10" s="26"/>
      <c r="E10" s="27"/>
      <c r="F10" s="14">
        <v>2100</v>
      </c>
    </row>
    <row r="11" spans="1:11" ht="72.599999999999994" customHeight="1" x14ac:dyDescent="0.3">
      <c r="A11" s="19" t="s">
        <v>23</v>
      </c>
      <c r="B11" s="28" t="s">
        <v>24</v>
      </c>
      <c r="C11" s="29" t="s">
        <v>25</v>
      </c>
      <c r="D11" s="30"/>
      <c r="E11" s="31">
        <v>0</v>
      </c>
      <c r="F11" s="32">
        <v>0</v>
      </c>
    </row>
    <row r="12" spans="1:11" ht="73.8" customHeight="1" x14ac:dyDescent="0.3">
      <c r="A12" s="33" t="s">
        <v>26</v>
      </c>
      <c r="B12" s="34"/>
      <c r="C12" s="35"/>
      <c r="D12" s="36"/>
      <c r="E12" s="37"/>
      <c r="F12" s="38"/>
    </row>
    <row r="13" spans="1:11" ht="15" customHeight="1" x14ac:dyDescent="0.3">
      <c r="A13" s="39" t="s">
        <v>27</v>
      </c>
      <c r="B13" s="40"/>
      <c r="C13" s="40"/>
      <c r="D13" s="41"/>
      <c r="E13" s="42">
        <f>SUM(E5:E9)</f>
        <v>5.78</v>
      </c>
      <c r="F13" s="43">
        <f>SUM(F5:F12)</f>
        <v>542076.23199999996</v>
      </c>
      <c r="K13" s="44"/>
    </row>
    <row r="14" spans="1:11" x14ac:dyDescent="0.3">
      <c r="A14" s="45" t="s">
        <v>28</v>
      </c>
      <c r="B14" s="45"/>
      <c r="C14" s="45"/>
      <c r="D14" s="45"/>
      <c r="E14" s="45"/>
      <c r="F14" s="45"/>
    </row>
    <row r="15" spans="1:11" ht="158.4" x14ac:dyDescent="0.3">
      <c r="A15" s="3" t="s">
        <v>2</v>
      </c>
      <c r="B15" s="3" t="s">
        <v>3</v>
      </c>
      <c r="C15" s="46" t="s">
        <v>4</v>
      </c>
      <c r="D15" s="47" t="s">
        <v>29</v>
      </c>
      <c r="E15" s="3" t="s">
        <v>5</v>
      </c>
      <c r="F15" s="3" t="s">
        <v>6</v>
      </c>
    </row>
    <row r="16" spans="1:11" ht="72" x14ac:dyDescent="0.3">
      <c r="A16" s="48" t="s">
        <v>30</v>
      </c>
      <c r="B16" s="49" t="s">
        <v>31</v>
      </c>
      <c r="C16" s="50" t="s">
        <v>32</v>
      </c>
      <c r="D16" s="51">
        <v>4</v>
      </c>
      <c r="E16" s="52">
        <f>F16/D16</f>
        <v>1341.5</v>
      </c>
      <c r="F16" s="50">
        <v>5366</v>
      </c>
    </row>
    <row r="17" spans="1:11" ht="57.6" x14ac:dyDescent="0.3">
      <c r="A17" s="48" t="s">
        <v>33</v>
      </c>
      <c r="B17" s="49" t="s">
        <v>34</v>
      </c>
      <c r="C17" s="50" t="s">
        <v>35</v>
      </c>
      <c r="D17" s="51">
        <v>15</v>
      </c>
      <c r="E17" s="52">
        <f>F17/D17</f>
        <v>673.5333333333333</v>
      </c>
      <c r="F17" s="50">
        <v>10103</v>
      </c>
    </row>
    <row r="18" spans="1:11" ht="43.2" x14ac:dyDescent="0.3">
      <c r="A18" s="48" t="s">
        <v>36</v>
      </c>
      <c r="B18" s="49" t="s">
        <v>34</v>
      </c>
      <c r="C18" s="50" t="s">
        <v>37</v>
      </c>
      <c r="D18" s="52">
        <v>0.16650000000000001</v>
      </c>
      <c r="E18" s="51">
        <v>1725</v>
      </c>
      <c r="F18" s="51">
        <v>287</v>
      </c>
    </row>
    <row r="19" spans="1:11" ht="57.6" x14ac:dyDescent="0.3">
      <c r="A19" s="48" t="s">
        <v>38</v>
      </c>
      <c r="B19" s="49" t="s">
        <v>39</v>
      </c>
      <c r="C19" s="50" t="s">
        <v>35</v>
      </c>
      <c r="D19" s="51">
        <v>39</v>
      </c>
      <c r="E19" s="52">
        <f>F19/D19</f>
        <v>886.35897435897436</v>
      </c>
      <c r="F19" s="50">
        <v>34568</v>
      </c>
    </row>
    <row r="20" spans="1:11" ht="28.8" x14ac:dyDescent="0.3">
      <c r="A20" s="48" t="s">
        <v>40</v>
      </c>
      <c r="B20" s="49" t="s">
        <v>41</v>
      </c>
      <c r="C20" s="50" t="s">
        <v>42</v>
      </c>
      <c r="D20" s="51">
        <v>1</v>
      </c>
      <c r="E20" s="52">
        <v>5000</v>
      </c>
      <c r="F20" s="50">
        <v>5000</v>
      </c>
    </row>
    <row r="21" spans="1:11" ht="28.8" x14ac:dyDescent="0.3">
      <c r="A21" s="48" t="s">
        <v>43</v>
      </c>
      <c r="B21" s="49" t="s">
        <v>44</v>
      </c>
      <c r="C21" s="50" t="s">
        <v>45</v>
      </c>
      <c r="D21" s="51">
        <v>90</v>
      </c>
      <c r="E21" s="52">
        <f>F21/D21</f>
        <v>1889.7444444444445</v>
      </c>
      <c r="F21" s="50">
        <v>170077</v>
      </c>
    </row>
    <row r="22" spans="1:11" ht="57.6" x14ac:dyDescent="0.3">
      <c r="A22" s="48" t="s">
        <v>46</v>
      </c>
      <c r="B22" s="49" t="s">
        <v>47</v>
      </c>
      <c r="C22" s="50" t="s">
        <v>42</v>
      </c>
      <c r="D22" s="51">
        <v>1</v>
      </c>
      <c r="E22" s="52">
        <v>4529</v>
      </c>
      <c r="F22" s="50">
        <v>4529</v>
      </c>
    </row>
    <row r="23" spans="1:11" ht="100.8" x14ac:dyDescent="0.3">
      <c r="A23" s="48" t="s">
        <v>48</v>
      </c>
      <c r="B23" s="49" t="s">
        <v>49</v>
      </c>
      <c r="C23" s="50" t="s">
        <v>45</v>
      </c>
      <c r="D23" s="51">
        <v>12</v>
      </c>
      <c r="E23" s="52">
        <f t="shared" ref="E23:E28" si="0">F23/D23</f>
        <v>3875.0833333333335</v>
      </c>
      <c r="F23" s="50">
        <v>46501</v>
      </c>
    </row>
    <row r="24" spans="1:11" ht="57.6" x14ac:dyDescent="0.3">
      <c r="A24" s="48" t="s">
        <v>50</v>
      </c>
      <c r="B24" s="49" t="s">
        <v>49</v>
      </c>
      <c r="C24" s="50" t="s">
        <v>51</v>
      </c>
      <c r="D24" s="52">
        <v>7.5</v>
      </c>
      <c r="E24" s="52">
        <f t="shared" si="0"/>
        <v>1368.5333333333333</v>
      </c>
      <c r="F24" s="50">
        <v>10264</v>
      </c>
    </row>
    <row r="25" spans="1:11" ht="43.2" x14ac:dyDescent="0.3">
      <c r="A25" s="48" t="s">
        <v>52</v>
      </c>
      <c r="B25" s="49" t="s">
        <v>49</v>
      </c>
      <c r="C25" s="50" t="s">
        <v>45</v>
      </c>
      <c r="D25" s="52">
        <v>4</v>
      </c>
      <c r="E25" s="52">
        <f t="shared" si="0"/>
        <v>3812.5</v>
      </c>
      <c r="F25" s="50">
        <v>15250</v>
      </c>
    </row>
    <row r="26" spans="1:11" ht="86.4" x14ac:dyDescent="0.3">
      <c r="A26" s="48" t="s">
        <v>53</v>
      </c>
      <c r="B26" s="49" t="s">
        <v>49</v>
      </c>
      <c r="C26" s="50" t="s">
        <v>45</v>
      </c>
      <c r="D26" s="52">
        <v>9</v>
      </c>
      <c r="E26" s="52">
        <f t="shared" si="0"/>
        <v>2944.1111111111113</v>
      </c>
      <c r="F26" s="50">
        <v>26497</v>
      </c>
    </row>
    <row r="27" spans="1:11" ht="28.8" x14ac:dyDescent="0.3">
      <c r="A27" s="48" t="s">
        <v>54</v>
      </c>
      <c r="B27" s="49" t="s">
        <v>49</v>
      </c>
      <c r="C27" s="50" t="s">
        <v>45</v>
      </c>
      <c r="D27" s="52">
        <v>10</v>
      </c>
      <c r="E27" s="52">
        <f t="shared" si="0"/>
        <v>1711.7</v>
      </c>
      <c r="F27" s="50">
        <v>17117</v>
      </c>
    </row>
    <row r="28" spans="1:11" ht="28.8" x14ac:dyDescent="0.3">
      <c r="A28" s="53" t="s">
        <v>55</v>
      </c>
      <c r="B28" s="54" t="s">
        <v>56</v>
      </c>
      <c r="C28" s="55" t="s">
        <v>57</v>
      </c>
      <c r="D28" s="56">
        <v>5</v>
      </c>
      <c r="E28" s="57">
        <f t="shared" si="0"/>
        <v>4620</v>
      </c>
      <c r="F28" s="55">
        <v>23100</v>
      </c>
    </row>
    <row r="29" spans="1:11" ht="43.2" x14ac:dyDescent="0.3">
      <c r="A29" s="53" t="s">
        <v>58</v>
      </c>
      <c r="B29" s="54" t="s">
        <v>56</v>
      </c>
      <c r="C29" s="55" t="s">
        <v>59</v>
      </c>
      <c r="D29" s="56">
        <v>1</v>
      </c>
      <c r="E29" s="57">
        <v>124894</v>
      </c>
      <c r="F29" s="55">
        <v>124894</v>
      </c>
    </row>
    <row r="30" spans="1:11" ht="18" customHeight="1" x14ac:dyDescent="0.3">
      <c r="A30" s="58" t="s">
        <v>60</v>
      </c>
      <c r="B30" s="59"/>
      <c r="C30" s="60"/>
      <c r="D30" s="60"/>
      <c r="E30" s="61"/>
      <c r="F30" s="62">
        <f>SUM(F16:F29)</f>
        <v>493553</v>
      </c>
      <c r="K30" s="44"/>
    </row>
    <row r="31" spans="1:11" x14ac:dyDescent="0.3">
      <c r="A31" s="63"/>
      <c r="B31" s="64"/>
      <c r="C31" s="64"/>
      <c r="D31" s="64"/>
      <c r="E31" s="65"/>
      <c r="F31" s="64"/>
      <c r="K31" s="44"/>
    </row>
    <row r="32" spans="1:11" x14ac:dyDescent="0.3">
      <c r="A32" s="66" t="s">
        <v>61</v>
      </c>
      <c r="B32" s="66"/>
      <c r="C32" s="66"/>
      <c r="D32" s="66"/>
      <c r="E32" s="66"/>
      <c r="F32" s="66"/>
    </row>
    <row r="33" spans="1:6" x14ac:dyDescent="0.3">
      <c r="A33" s="66" t="s">
        <v>62</v>
      </c>
      <c r="B33" s="66"/>
      <c r="C33" s="66"/>
      <c r="D33" s="66"/>
      <c r="E33" s="66"/>
      <c r="F33" s="66"/>
    </row>
  </sheetData>
  <mergeCells count="18">
    <mergeCell ref="E11:E12"/>
    <mergeCell ref="F11:F12"/>
    <mergeCell ref="A13:D13"/>
    <mergeCell ref="A14:F14"/>
    <mergeCell ref="A32:F32"/>
    <mergeCell ref="A33:F33"/>
    <mergeCell ref="C7:D7"/>
    <mergeCell ref="C8:D8"/>
    <mergeCell ref="C9:D9"/>
    <mergeCell ref="C10:D10"/>
    <mergeCell ref="B11:B12"/>
    <mergeCell ref="C11:D12"/>
    <mergeCell ref="A1:I1"/>
    <mergeCell ref="A2:I2"/>
    <mergeCell ref="C3:D3"/>
    <mergeCell ref="A4:F4"/>
    <mergeCell ref="C5:D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акт 2020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2021-04-02T06:55:11Z</dcterms:created>
  <dcterms:modified xsi:type="dcterms:W3CDTF">2021-04-02T06:56:00Z</dcterms:modified>
</cp:coreProperties>
</file>