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г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F18" i="1"/>
  <c r="F26" i="1" s="1"/>
  <c r="F14" i="1"/>
  <c r="F13" i="1"/>
  <c r="F12" i="1"/>
  <c r="F9" i="1"/>
  <c r="F8" i="1"/>
  <c r="F7" i="1"/>
  <c r="F6" i="1"/>
  <c r="F5" i="1"/>
  <c r="F11" i="1" l="1"/>
  <c r="F15" i="1" s="1"/>
</calcChain>
</file>

<file path=xl/sharedStrings.xml><?xml version="1.0" encoding="utf-8"?>
<sst xmlns="http://schemas.openxmlformats.org/spreadsheetml/2006/main" count="69" uniqueCount="47">
  <si>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</si>
  <si>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</si>
  <si>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</si>
  <si>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</si>
  <si>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</si>
  <si>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- 2059,20 кв.м.)</t>
  </si>
  <si>
    <t>Содержание внутридомовых  инженерных сетей водоснабжения, теплоснабжения, канализации, электроснабжения, аварийно-диспетчерская служба,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</si>
  <si>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</si>
  <si>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</si>
  <si>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</si>
  <si>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- 116,8 кв.м.                                         </t>
  </si>
  <si>
    <t xml:space="preserve">ежедневно    </t>
  </si>
  <si>
    <t>Содержание придомовой территории 1 класса - 428,2 кв.м.</t>
  </si>
  <si>
    <t>6 раз в неделю</t>
  </si>
  <si>
    <t>Дератизация подвального помещения</t>
  </si>
  <si>
    <t>ежемесячно</t>
  </si>
  <si>
    <t>Промывка и опрессовка системы отопления (19.06.2019г)</t>
  </si>
  <si>
    <t>1 раз перед началом отопительного периода</t>
  </si>
  <si>
    <t>руб./ м2</t>
  </si>
  <si>
    <t>Итого:</t>
  </si>
  <si>
    <t xml:space="preserve">ОДН на водоснабжение  </t>
  </si>
  <si>
    <t xml:space="preserve">ОДН на электроснабжение </t>
  </si>
  <si>
    <t xml:space="preserve">ОДН на водоотведение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</si>
  <si>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</si>
  <si>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</si>
  <si>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</si>
  <si>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доводчика в подъезде</t>
  </si>
  <si>
    <t>январь 2019г</t>
  </si>
  <si>
    <t>шт</t>
  </si>
  <si>
    <t xml:space="preserve">Косметический ремонт подъезда </t>
  </si>
  <si>
    <t>февраль 2019г</t>
  </si>
  <si>
    <t>кв.м.</t>
  </si>
  <si>
    <t>Замена стояка ХВС (кв. №№ 6,10, помещение гостиницы)</t>
  </si>
  <si>
    <t>м.п</t>
  </si>
  <si>
    <t>Замена аварийного участка стояка ХВС в помещении гостиницы (2 этаж)</t>
  </si>
  <si>
    <t>март 2019г.</t>
  </si>
  <si>
    <t>м.п.</t>
  </si>
  <si>
    <t>Замена металлических почтовых ящиков в подъезде</t>
  </si>
  <si>
    <t>Замена аварийного участка стояка ХВС в кв. № 5</t>
  </si>
  <si>
    <t>июль 2019г</t>
  </si>
  <si>
    <t>Восстановление бетонных опорных стен входа в подвальное помещение</t>
  </si>
  <si>
    <t>август 2019г</t>
  </si>
  <si>
    <t>м3</t>
  </si>
  <si>
    <t>Ремонт системы ПЗУ (короткое замыкание)</t>
  </si>
  <si>
    <t>Итого по ремонту:</t>
  </si>
  <si>
    <t xml:space="preserve"> </t>
  </si>
  <si>
    <t>Отчет о выполнении договора управления многоквартирным домом                                                         № 28 по ул. Садовой,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</si>
</sst>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0" xfId="0" applyNumberFormat="1"/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7;&#1072;&#1076;&#1086;&#1074;&#1072;&#1103;,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"/>
      <sheetName val="авг 2017г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р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5">
          <cell r="F15">
            <v>597.63200000000006</v>
          </cell>
        </row>
        <row r="16">
          <cell r="F16">
            <v>597.63200000000006</v>
          </cell>
        </row>
        <row r="17">
          <cell r="F17">
            <v>370.94400000000002</v>
          </cell>
        </row>
      </sheetData>
      <sheetData sheetId="39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5">
          <cell r="F15">
            <v>1030.4000000000001</v>
          </cell>
        </row>
        <row r="16">
          <cell r="F16">
            <v>1895.9360000000001</v>
          </cell>
        </row>
        <row r="17">
          <cell r="F17">
            <v>659.45600000000002</v>
          </cell>
        </row>
      </sheetData>
      <sheetData sheetId="40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5">
          <cell r="F15">
            <v>1710.4640000000002</v>
          </cell>
        </row>
        <row r="16">
          <cell r="F16">
            <v>1360.1280000000002</v>
          </cell>
        </row>
        <row r="17">
          <cell r="F17">
            <v>1092.2240000000002</v>
          </cell>
        </row>
      </sheetData>
      <sheetData sheetId="41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5">
          <cell r="F15">
            <v>989.18400000000008</v>
          </cell>
        </row>
        <row r="16">
          <cell r="F16">
            <v>1834.1120000000001</v>
          </cell>
        </row>
        <row r="17">
          <cell r="F17">
            <v>638.84800000000007</v>
          </cell>
        </row>
      </sheetData>
      <sheetData sheetId="42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5">
          <cell r="F15">
            <v>2266.8800000000006</v>
          </cell>
        </row>
        <row r="16">
          <cell r="F16">
            <v>1071.6160000000002</v>
          </cell>
        </row>
        <row r="17">
          <cell r="F17">
            <v>1463.1680000000001</v>
          </cell>
        </row>
      </sheetData>
      <sheetData sheetId="43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1318.912</v>
          </cell>
        </row>
        <row r="17">
          <cell r="F17">
            <v>1051.008</v>
          </cell>
        </row>
        <row r="18">
          <cell r="F18">
            <v>844.928</v>
          </cell>
        </row>
      </sheetData>
      <sheetData sheetId="44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741.88800000000003</v>
          </cell>
        </row>
        <row r="17">
          <cell r="F17">
            <v>741.88800000000003</v>
          </cell>
        </row>
        <row r="18">
          <cell r="F18">
            <v>494.59200000000004</v>
          </cell>
        </row>
      </sheetData>
      <sheetData sheetId="45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597.63200000000006</v>
          </cell>
        </row>
        <row r="17">
          <cell r="F17">
            <v>556.41600000000005</v>
          </cell>
        </row>
        <row r="18">
          <cell r="F18">
            <v>412.16000000000008</v>
          </cell>
        </row>
      </sheetData>
      <sheetData sheetId="46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473.98400000000004</v>
          </cell>
        </row>
        <row r="17">
          <cell r="F17">
            <v>412.16000000000008</v>
          </cell>
        </row>
        <row r="18">
          <cell r="F18">
            <v>309.12</v>
          </cell>
        </row>
      </sheetData>
      <sheetData sheetId="47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597.63200000000006</v>
          </cell>
        </row>
        <row r="17">
          <cell r="F17">
            <v>1854.7200000000003</v>
          </cell>
        </row>
        <row r="18">
          <cell r="F18">
            <v>412.16000000000008</v>
          </cell>
        </row>
      </sheetData>
      <sheetData sheetId="48">
        <row r="9">
          <cell r="F9">
            <v>7563.1360000000004</v>
          </cell>
        </row>
        <row r="10">
          <cell r="F10">
            <v>4389.5039999999999</v>
          </cell>
        </row>
        <row r="11">
          <cell r="F11">
            <v>6718.2080000000005</v>
          </cell>
        </row>
        <row r="12">
          <cell r="F12">
            <v>7047.9360000000006</v>
          </cell>
        </row>
        <row r="13">
          <cell r="F13">
            <v>144.25600000000003</v>
          </cell>
        </row>
        <row r="16">
          <cell r="F16">
            <v>947.96800000000007</v>
          </cell>
        </row>
        <row r="17">
          <cell r="F17">
            <v>1360.1280000000002</v>
          </cell>
        </row>
        <row r="18">
          <cell r="F18">
            <v>638.84800000000007</v>
          </cell>
        </row>
      </sheetData>
      <sheetData sheetId="49">
        <row r="9">
          <cell r="F9">
            <v>7535.3339999999989</v>
          </cell>
        </row>
        <row r="10">
          <cell r="F10">
            <v>4386.0959999999995</v>
          </cell>
        </row>
        <row r="11">
          <cell r="F11">
            <v>6712.9919999999993</v>
          </cell>
        </row>
        <row r="12">
          <cell r="F12">
            <v>7042.463999999999</v>
          </cell>
        </row>
        <row r="13">
          <cell r="F13">
            <v>144.14400000000001</v>
          </cell>
        </row>
        <row r="16">
          <cell r="F16">
            <v>983.07</v>
          </cell>
        </row>
        <row r="17">
          <cell r="F17">
            <v>511.85</v>
          </cell>
        </row>
        <row r="18">
          <cell r="F18">
            <v>1251.17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E5" sqref="E5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10.5546875" customWidth="1"/>
  </cols>
  <sheetData>
    <row r="1" spans="1:12" ht="33" customHeight="1" x14ac:dyDescent="0.3">
      <c r="A1" s="1" t="s">
        <v>46</v>
      </c>
      <c r="B1" s="1"/>
      <c r="C1" s="1"/>
      <c r="D1" s="1"/>
      <c r="E1" s="1"/>
      <c r="F1" s="1"/>
      <c r="G1" s="1"/>
      <c r="H1" s="1"/>
      <c r="I1" s="1"/>
    </row>
    <row r="3" spans="1:12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2" ht="15" customHeight="1" x14ac:dyDescent="0.3">
      <c r="A4" s="5" t="s">
        <v>5</v>
      </c>
      <c r="B4" s="6"/>
      <c r="C4" s="6"/>
      <c r="D4" s="6"/>
      <c r="E4" s="6"/>
      <c r="F4" s="7"/>
    </row>
    <row r="5" spans="1:12" ht="136.5" customHeight="1" x14ac:dyDescent="0.3">
      <c r="A5" s="8" t="s">
        <v>6</v>
      </c>
      <c r="B5" s="9" t="s">
        <v>7</v>
      </c>
      <c r="C5" s="10" t="s">
        <v>8</v>
      </c>
      <c r="D5" s="11"/>
      <c r="E5" s="12">
        <v>3.67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90729.83</v>
      </c>
    </row>
    <row r="6" spans="1:12" ht="32.25" customHeight="1" x14ac:dyDescent="0.3">
      <c r="A6" s="14" t="s">
        <v>9</v>
      </c>
      <c r="B6" s="9" t="s">
        <v>7</v>
      </c>
      <c r="C6" s="10" t="s">
        <v>8</v>
      </c>
      <c r="D6" s="11"/>
      <c r="E6" s="12">
        <v>2.13</v>
      </c>
      <c r="F6" s="15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52670.64</v>
      </c>
    </row>
    <row r="7" spans="1:12" ht="28.8" x14ac:dyDescent="0.3">
      <c r="A7" s="14" t="s">
        <v>10</v>
      </c>
      <c r="B7" s="9" t="s">
        <v>11</v>
      </c>
      <c r="C7" s="10" t="s">
        <v>8</v>
      </c>
      <c r="D7" s="11"/>
      <c r="E7" s="12">
        <v>3.26</v>
      </c>
      <c r="F7" s="16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80613.279999999999</v>
      </c>
    </row>
    <row r="8" spans="1:12" ht="43.2" x14ac:dyDescent="0.3">
      <c r="A8" s="14" t="s">
        <v>12</v>
      </c>
      <c r="B8" s="17" t="s">
        <v>13</v>
      </c>
      <c r="C8" s="10" t="s">
        <v>8</v>
      </c>
      <c r="D8" s="11"/>
      <c r="E8" s="12">
        <v>3.42</v>
      </c>
      <c r="F8" s="12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84569.76</v>
      </c>
    </row>
    <row r="9" spans="1:12" ht="28.8" x14ac:dyDescent="0.3">
      <c r="A9" s="14" t="s">
        <v>14</v>
      </c>
      <c r="B9" s="9" t="s">
        <v>15</v>
      </c>
      <c r="C9" s="10" t="s">
        <v>8</v>
      </c>
      <c r="D9" s="11"/>
      <c r="E9" s="12">
        <v>7.0000000000000007E-2</v>
      </c>
      <c r="F9" s="13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1730.9600000000007</v>
      </c>
    </row>
    <row r="10" spans="1:12" ht="57.6" x14ac:dyDescent="0.3">
      <c r="A10" s="14" t="s">
        <v>16</v>
      </c>
      <c r="B10" s="18" t="s">
        <v>17</v>
      </c>
      <c r="C10" s="10" t="s">
        <v>18</v>
      </c>
      <c r="D10" s="11"/>
      <c r="E10" s="13">
        <v>0.08</v>
      </c>
      <c r="F10" s="13">
        <v>2000</v>
      </c>
    </row>
    <row r="11" spans="1:12" x14ac:dyDescent="0.3">
      <c r="A11" s="20" t="s">
        <v>19</v>
      </c>
      <c r="B11" s="18"/>
      <c r="C11" s="21"/>
      <c r="D11" s="22"/>
      <c r="E11" s="13"/>
      <c r="F11" s="23">
        <f>F5+F6+F7+F8+F9+F10</f>
        <v>312314.47000000003</v>
      </c>
    </row>
    <row r="12" spans="1:12" x14ac:dyDescent="0.3">
      <c r="A12" s="8" t="s">
        <v>20</v>
      </c>
      <c r="B12" s="24" t="s">
        <v>15</v>
      </c>
      <c r="C12" s="10" t="s">
        <v>18</v>
      </c>
      <c r="D12" s="11"/>
      <c r="E12" s="13">
        <v>0.55000000000000004</v>
      </c>
      <c r="F12" s="13">
        <f>'[1]янв 2019'!F15+'[1]фев 2019'!F15+'[1]март 2019'!F15+'[1]апр 2019'!F15+'[1]май 2019'!F15+'[1]июнь 2019'!F16+'[1]июль 2019'!F16+'[1]авг 2019'!F16+'[1]сент 2019'!F16+'[1]окт 2019'!F16+'[1]нояб 2019'!F16+'[1]дек 2019'!F16</f>
        <v>12255.646000000002</v>
      </c>
    </row>
    <row r="13" spans="1:12" x14ac:dyDescent="0.3">
      <c r="A13" s="8" t="s">
        <v>21</v>
      </c>
      <c r="B13" s="24" t="s">
        <v>15</v>
      </c>
      <c r="C13" s="10" t="s">
        <v>18</v>
      </c>
      <c r="D13" s="11"/>
      <c r="E13" s="13">
        <v>0.6</v>
      </c>
      <c r="F13" s="13">
        <f>'[1]янв 2019'!F16+'[1]фев 2019'!F16+'[1]март 2019'!F16+'[1]апр 2019'!F16+'[1]май 2019'!F16+'[1]июнь 2019'!F17+'[1]июль 2019'!F17+'[1]авг 2019'!F17+'[1]сент 2019'!F17+'[1]окт 2019'!F17+'[1]нояб 2019'!F17+'[1]дек 2019'!F17</f>
        <v>13247.594000000003</v>
      </c>
    </row>
    <row r="14" spans="1:12" x14ac:dyDescent="0.3">
      <c r="A14" s="8" t="s">
        <v>22</v>
      </c>
      <c r="B14" s="24" t="s">
        <v>15</v>
      </c>
      <c r="C14" s="10" t="s">
        <v>18</v>
      </c>
      <c r="D14" s="11"/>
      <c r="E14" s="13">
        <v>0.37</v>
      </c>
      <c r="F14" s="13">
        <f>'[1]янв 2019'!F17+'[1]фев 2019'!F17+'[1]март 2019'!F17+'[1]апр 2019'!F17+'[1]май 2019'!F17+'[1]июнь 2019'!F18+'[1]июль 2019'!F18+'[1]авг 2019'!F18+'[1]сент 2019'!F18+'[1]окт 2019'!F18+'[1]нояб 2019'!F18+'[1]дек 2019'!F18</f>
        <v>8587.6179999999986</v>
      </c>
    </row>
    <row r="15" spans="1:12" ht="17.25" customHeight="1" x14ac:dyDescent="0.3">
      <c r="A15" s="25" t="s">
        <v>23</v>
      </c>
      <c r="B15" s="26"/>
      <c r="C15" s="26"/>
      <c r="D15" s="27"/>
      <c r="E15" s="28"/>
      <c r="F15" s="29">
        <f>F11+F12+F13+F14</f>
        <v>346405.32800000004</v>
      </c>
      <c r="L15" s="19"/>
    </row>
    <row r="16" spans="1:12" ht="15" customHeight="1" x14ac:dyDescent="0.3">
      <c r="A16" s="30" t="s">
        <v>24</v>
      </c>
      <c r="B16" s="30"/>
      <c r="C16" s="30"/>
      <c r="D16" s="30"/>
      <c r="E16" s="30"/>
      <c r="F16" s="30"/>
    </row>
    <row r="17" spans="1:6" ht="110.4" x14ac:dyDescent="0.3">
      <c r="A17" s="2" t="s">
        <v>0</v>
      </c>
      <c r="B17" s="2" t="s">
        <v>1</v>
      </c>
      <c r="C17" s="17" t="s">
        <v>2</v>
      </c>
      <c r="D17" s="31" t="s">
        <v>25</v>
      </c>
      <c r="E17" s="2" t="s">
        <v>3</v>
      </c>
      <c r="F17" s="2" t="s">
        <v>4</v>
      </c>
    </row>
    <row r="18" spans="1:6" ht="18.75" customHeight="1" x14ac:dyDescent="0.3">
      <c r="A18" s="32" t="s">
        <v>26</v>
      </c>
      <c r="B18" s="17" t="s">
        <v>27</v>
      </c>
      <c r="C18" s="17" t="s">
        <v>28</v>
      </c>
      <c r="D18" s="33">
        <v>1</v>
      </c>
      <c r="E18" s="12">
        <v>2921</v>
      </c>
      <c r="F18" s="12">
        <f>E18*D18</f>
        <v>2921</v>
      </c>
    </row>
    <row r="19" spans="1:6" ht="31.5" customHeight="1" x14ac:dyDescent="0.3">
      <c r="A19" s="32" t="s">
        <v>29</v>
      </c>
      <c r="B19" s="17" t="s">
        <v>30</v>
      </c>
      <c r="C19" s="17" t="s">
        <v>31</v>
      </c>
      <c r="D19" s="33">
        <v>440.43400000000003</v>
      </c>
      <c r="E19" s="12">
        <f t="shared" ref="E19:E25" si="0">F19/D19</f>
        <v>272.36998051921512</v>
      </c>
      <c r="F19" s="12">
        <v>119961</v>
      </c>
    </row>
    <row r="20" spans="1:6" ht="29.25" customHeight="1" x14ac:dyDescent="0.3">
      <c r="A20" s="32" t="s">
        <v>32</v>
      </c>
      <c r="B20" s="17" t="s">
        <v>30</v>
      </c>
      <c r="C20" s="17" t="s">
        <v>33</v>
      </c>
      <c r="D20" s="33">
        <v>17</v>
      </c>
      <c r="E20" s="12">
        <f t="shared" si="0"/>
        <v>1333.4117647058824</v>
      </c>
      <c r="F20" s="12">
        <v>22668</v>
      </c>
    </row>
    <row r="21" spans="1:6" ht="43.2" x14ac:dyDescent="0.3">
      <c r="A21" s="32" t="s">
        <v>34</v>
      </c>
      <c r="B21" s="17" t="s">
        <v>35</v>
      </c>
      <c r="C21" s="17" t="s">
        <v>36</v>
      </c>
      <c r="D21" s="33">
        <v>3</v>
      </c>
      <c r="E21" s="12">
        <f t="shared" si="0"/>
        <v>1443</v>
      </c>
      <c r="F21" s="12">
        <v>4329</v>
      </c>
    </row>
    <row r="22" spans="1:6" ht="28.8" x14ac:dyDescent="0.3">
      <c r="A22" s="32" t="s">
        <v>37</v>
      </c>
      <c r="B22" s="17" t="s">
        <v>35</v>
      </c>
      <c r="C22" s="17" t="s">
        <v>28</v>
      </c>
      <c r="D22" s="33">
        <v>4</v>
      </c>
      <c r="E22" s="12">
        <f t="shared" si="0"/>
        <v>2262.25</v>
      </c>
      <c r="F22" s="12">
        <v>9049</v>
      </c>
    </row>
    <row r="23" spans="1:6" ht="28.8" x14ac:dyDescent="0.3">
      <c r="A23" s="32" t="s">
        <v>38</v>
      </c>
      <c r="B23" s="17" t="s">
        <v>39</v>
      </c>
      <c r="C23" s="17" t="s">
        <v>36</v>
      </c>
      <c r="D23" s="33">
        <v>15</v>
      </c>
      <c r="E23" s="12">
        <f t="shared" si="0"/>
        <v>1144.9333333333334</v>
      </c>
      <c r="F23" s="12">
        <v>17174</v>
      </c>
    </row>
    <row r="24" spans="1:6" ht="47.25" customHeight="1" x14ac:dyDescent="0.3">
      <c r="A24" s="32" t="s">
        <v>40</v>
      </c>
      <c r="B24" s="17" t="s">
        <v>41</v>
      </c>
      <c r="C24" s="17" t="s">
        <v>42</v>
      </c>
      <c r="D24" s="33">
        <v>3.8</v>
      </c>
      <c r="E24" s="12">
        <f t="shared" si="0"/>
        <v>10126.842105263158</v>
      </c>
      <c r="F24" s="12">
        <v>38482</v>
      </c>
    </row>
    <row r="25" spans="1:6" ht="31.5" customHeight="1" x14ac:dyDescent="0.3">
      <c r="A25" s="32" t="s">
        <v>43</v>
      </c>
      <c r="B25" s="17" t="s">
        <v>41</v>
      </c>
      <c r="C25" s="17" t="s">
        <v>28</v>
      </c>
      <c r="D25" s="33">
        <v>1</v>
      </c>
      <c r="E25" s="12">
        <f t="shared" si="0"/>
        <v>440</v>
      </c>
      <c r="F25" s="12">
        <v>440</v>
      </c>
    </row>
    <row r="26" spans="1:6" x14ac:dyDescent="0.3">
      <c r="A26" s="34" t="s">
        <v>44</v>
      </c>
      <c r="B26" s="35"/>
      <c r="C26" s="35"/>
      <c r="D26" s="35"/>
      <c r="E26" s="36"/>
      <c r="F26" s="36">
        <f>F18+F19+F20+F21+F22+F23+F24+F25</f>
        <v>215024</v>
      </c>
    </row>
    <row r="27" spans="1:6" x14ac:dyDescent="0.3">
      <c r="B27" s="37" t="s">
        <v>45</v>
      </c>
      <c r="C27" s="37"/>
      <c r="D27" s="37"/>
      <c r="E27" s="37"/>
      <c r="F27" s="37"/>
    </row>
    <row r="28" spans="1:6" x14ac:dyDescent="0.3">
      <c r="A28" s="38"/>
    </row>
  </sheetData>
  <mergeCells count="14">
    <mergeCell ref="C14:D14"/>
    <mergeCell ref="A16:F16"/>
    <mergeCell ref="B27:F27"/>
    <mergeCell ref="C7:D7"/>
    <mergeCell ref="C8:D8"/>
    <mergeCell ref="C9:D9"/>
    <mergeCell ref="C10:D10"/>
    <mergeCell ref="C12:D12"/>
    <mergeCell ref="C13:D13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2020-05-13T09:56:57Z</dcterms:created>
  <dcterms:modified xsi:type="dcterms:W3CDTF">2020-05-13T09:59:37Z</dcterms:modified>
</cp:coreProperties>
</file>