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г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41" i="1" l="1"/>
  <c r="F41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3" i="1"/>
  <c r="E21" i="1"/>
  <c r="E19" i="1"/>
  <c r="F14" i="1"/>
  <c r="F13" i="1"/>
  <c r="F12" i="1"/>
  <c r="F9" i="1"/>
  <c r="F8" i="1"/>
  <c r="F7" i="1"/>
  <c r="F6" i="1"/>
  <c r="F11" i="1" s="1"/>
  <c r="F15" i="1" s="1"/>
  <c r="F5" i="1"/>
</calcChain>
</file>

<file path=xl/sharedStrings.xml><?xml version="1.0" encoding="utf-8"?>
<sst xmlns="http://schemas.openxmlformats.org/spreadsheetml/2006/main" count="117" uniqueCount="67">
  <si>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</si>
  <si>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</si>
  <si>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</si>
  <si>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</si>
  <si>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</si>
  <si>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- 3377,70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</si>
  <si>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</si>
  <si>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</si>
  <si>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</si>
  <si>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-31.07.2019г - 3,27                    с 01.08.2019г  - 31.12.2019г - 3,52</t>
  </si>
  <si>
    <t>Аварийно-диспетчерская служба</t>
  </si>
  <si>
    <t>с 01.01.2019г -31.07.2019г - 1,89                    с 01.08.2019г  - 31.12.2019г - 2,14</t>
  </si>
  <si>
    <t xml:space="preserve">Уборка лестничных клеток -  360,5 кв.м.                                         </t>
  </si>
  <si>
    <t xml:space="preserve">ежедневно    </t>
  </si>
  <si>
    <t>с 01.01.2019г -31.07.2019г - 2,73                    с 01.08.2019г  - 31.12.2019г - 3,02</t>
  </si>
  <si>
    <t>Содержание придомовой территории 1 класса - 579 кв.м., газоны - 1322 кв.м.</t>
  </si>
  <si>
    <t>6 раз в неделю</t>
  </si>
  <si>
    <t>с 01.01.2019г -31.07.2019г - 2,94                    с 01.08.2019г  - 31.12.2019г - 3,25</t>
  </si>
  <si>
    <t>Дератизация подвального помещения</t>
  </si>
  <si>
    <t>ежемесячно</t>
  </si>
  <si>
    <t xml:space="preserve">Промывка, опрессовка системы отопления </t>
  </si>
  <si>
    <t>1 раз перед началом отопительного сезона</t>
  </si>
  <si>
    <t>руб./ м2</t>
  </si>
  <si>
    <t>Итого:</t>
  </si>
  <si>
    <t xml:space="preserve">ОДН на водоснабжение  </t>
  </si>
  <si>
    <t xml:space="preserve">ОДН на водоотведение </t>
  </si>
  <si>
    <t xml:space="preserve">ОДН на электроснабжение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</si>
  <si>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</si>
  <si>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</si>
  <si>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</si>
  <si>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придомовой территории от снега трактором</t>
  </si>
  <si>
    <t>январь 2019г</t>
  </si>
  <si>
    <t>час</t>
  </si>
  <si>
    <t>Замена доводчика, подъезд № 2</t>
  </si>
  <si>
    <t>шт</t>
  </si>
  <si>
    <t>февраль 2019г</t>
  </si>
  <si>
    <t>Ремонт доводчика, (сварочные работы) подъезд № 5</t>
  </si>
  <si>
    <t>Проведение строительно-технического обследования кв. №№ 31,43,75  (экспертиза)</t>
  </si>
  <si>
    <t>Дезинсекция подвальных помещений и подъездов ж/дома</t>
  </si>
  <si>
    <t>март 2019г</t>
  </si>
  <si>
    <t>кв.м.</t>
  </si>
  <si>
    <t>Замена аварийного участка розлива системы холодного водоснабжения в подвальном помещении подъезд № 1</t>
  </si>
  <si>
    <t>апрель 2019г</t>
  </si>
  <si>
    <t>м.п.</t>
  </si>
  <si>
    <t>Ремонт кровли из наплавляемого рулонного материала в один слой над кв. № 60</t>
  </si>
  <si>
    <t>м2</t>
  </si>
  <si>
    <t>Замена стояка ХВС кв. №№ 17,19,23,25,28</t>
  </si>
  <si>
    <t>июль 2019г</t>
  </si>
  <si>
    <t>Косметический ремонт подъезда № 5</t>
  </si>
  <si>
    <t>август 2019г</t>
  </si>
  <si>
    <t>Замена светильников с лампами накаливания на светодиодные светильники с датчиками на движение на л/площадках в подъездах № 1</t>
  </si>
  <si>
    <t>Ремонт кровли из наплавляемого рулонного материала в один слой над кв. №№ 13,14,15,28,29,30,58,59,60 (с тыльной стороны фасада)</t>
  </si>
  <si>
    <t>сентябрь 2019г</t>
  </si>
  <si>
    <t>Устройство козырька из профилированного железа с установкой металлической двери входа в подвальное помещение подъезда № 1</t>
  </si>
  <si>
    <t>Проведение общего собрания собственников: разноска и сбор бюллетеней общего собрания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</si>
  <si>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"ПТЭ"</t>
  </si>
  <si>
    <t>октябрь 2019г</t>
  </si>
  <si>
    <t>Замена стояка системы ХВС кв. №№ 31,34,37,40,43</t>
  </si>
  <si>
    <t>Установка светодиодных светильников-прожекторов на фасаде ж/дома, над подъездами №№ 2,5</t>
  </si>
  <si>
    <t>Замена доводчика, подъезд № 3</t>
  </si>
  <si>
    <t>Установка металлического козырька над подъездом № 3</t>
  </si>
  <si>
    <t>ноябрь 2019г</t>
  </si>
  <si>
    <t>Устройство наружной теплоизоляции фасада по кирпичным стенам пеноплексом 50 мм, кв. №№ 31,43,60,63,65,75</t>
  </si>
  <si>
    <t>Изготовление и установка метал. решеток (для чистки обуви)</t>
  </si>
  <si>
    <t>декабрь 2019г</t>
  </si>
  <si>
    <t>Итого по ремонту:</t>
  </si>
  <si>
    <t>Отчет о выполнении договора управления многоквартирным домом                                                       № 3 по ул. Центральной , пос. Кааламо, 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</si>
</sst>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79;&#1072;%202016&#1075;%20&#1062;&#1077;&#1085;&#1090;&#1088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6г."/>
      <sheetName val="Январь 2017г"/>
      <sheetName val="февраль 2017"/>
      <sheetName val="март 2017"/>
      <sheetName val="апрель 2017"/>
      <sheetName val="май 2017"/>
      <sheetName val="июнь 2017г"/>
      <sheetName val="июль 2017г"/>
      <sheetName val="авг 2017г"/>
      <sheetName val="сент 2017г"/>
      <sheetName val="окт 2017г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г"/>
      <sheetName val="дек 2018г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5809.6439999999993</v>
          </cell>
        </row>
        <row r="25">
          <cell r="F25">
            <v>3491</v>
          </cell>
        </row>
      </sheetData>
      <sheetData sheetId="28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1080.864</v>
          </cell>
        </row>
        <row r="16">
          <cell r="F16">
            <v>1080.864</v>
          </cell>
        </row>
        <row r="17">
          <cell r="F17">
            <v>0</v>
          </cell>
        </row>
        <row r="24">
          <cell r="F24">
            <v>15008</v>
          </cell>
        </row>
      </sheetData>
      <sheetData sheetId="29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979.5329999999999</v>
          </cell>
        </row>
        <row r="16">
          <cell r="F16">
            <v>979.5329999999999</v>
          </cell>
        </row>
        <row r="17">
          <cell r="F17">
            <v>4289.6790000000001</v>
          </cell>
        </row>
        <row r="24">
          <cell r="F24">
            <v>6292</v>
          </cell>
        </row>
      </sheetData>
      <sheetData sheetId="30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472.87800000000004</v>
          </cell>
        </row>
        <row r="16">
          <cell r="F16">
            <v>472.87800000000004</v>
          </cell>
        </row>
        <row r="17">
          <cell r="F17">
            <v>2431.944</v>
          </cell>
        </row>
        <row r="24">
          <cell r="F24">
            <v>11618</v>
          </cell>
        </row>
      </sheetData>
      <sheetData sheetId="31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337.77</v>
          </cell>
        </row>
        <row r="16">
          <cell r="F16">
            <v>337.77</v>
          </cell>
        </row>
        <row r="17">
          <cell r="F17">
            <v>540.43200000000002</v>
          </cell>
        </row>
        <row r="24">
          <cell r="F24">
            <v>0</v>
          </cell>
        </row>
      </sheetData>
      <sheetData sheetId="32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506.65499999999997</v>
          </cell>
        </row>
        <row r="16">
          <cell r="F16">
            <v>506.65499999999997</v>
          </cell>
        </row>
        <row r="17">
          <cell r="F17">
            <v>472.87800000000004</v>
          </cell>
        </row>
        <row r="24">
          <cell r="F24">
            <v>0</v>
          </cell>
        </row>
      </sheetData>
      <sheetData sheetId="33">
        <row r="9">
          <cell r="F9">
            <v>11045.079</v>
          </cell>
        </row>
        <row r="10">
          <cell r="F10">
            <v>6383.8529999999992</v>
          </cell>
        </row>
        <row r="11">
          <cell r="F11">
            <v>9221.1209999999992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5">
          <cell r="F15">
            <v>675.54</v>
          </cell>
        </row>
        <row r="16">
          <cell r="F16">
            <v>675.54</v>
          </cell>
        </row>
        <row r="17">
          <cell r="F17">
            <v>1823.9580000000001</v>
          </cell>
        </row>
        <row r="24">
          <cell r="F24">
            <v>24997</v>
          </cell>
        </row>
      </sheetData>
      <sheetData sheetId="34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16">
          <cell r="F16">
            <v>574.20900000000006</v>
          </cell>
        </row>
        <row r="17">
          <cell r="F17">
            <v>574.20900000000006</v>
          </cell>
        </row>
        <row r="18">
          <cell r="F18">
            <v>3614.1390000000001</v>
          </cell>
        </row>
        <row r="25">
          <cell r="F25">
            <v>125337</v>
          </cell>
        </row>
      </sheetData>
      <sheetData sheetId="35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1790.181</v>
          </cell>
        </row>
        <row r="25">
          <cell r="F25">
            <v>185710</v>
          </cell>
        </row>
      </sheetData>
      <sheetData sheetId="36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16">
          <cell r="F16">
            <v>540.43200000000002</v>
          </cell>
        </row>
        <row r="17">
          <cell r="F17">
            <v>540.43200000000002</v>
          </cell>
        </row>
        <row r="18">
          <cell r="F18">
            <v>2533.2749999999996</v>
          </cell>
        </row>
        <row r="26">
          <cell r="F26">
            <v>39742</v>
          </cell>
        </row>
      </sheetData>
      <sheetData sheetId="37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16">
          <cell r="F16">
            <v>675.54</v>
          </cell>
        </row>
        <row r="17">
          <cell r="F17">
            <v>675.54</v>
          </cell>
        </row>
        <row r="18">
          <cell r="F18">
            <v>1519.9649999999999</v>
          </cell>
        </row>
        <row r="26">
          <cell r="F26">
            <v>340563</v>
          </cell>
        </row>
      </sheetData>
      <sheetData sheetId="38">
        <row r="9">
          <cell r="F9">
            <v>11917.284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16">
          <cell r="F16">
            <v>304</v>
          </cell>
        </row>
        <row r="17">
          <cell r="F17">
            <v>304</v>
          </cell>
        </row>
        <row r="18">
          <cell r="F18">
            <v>-2330.39</v>
          </cell>
        </row>
        <row r="26">
          <cell r="F26">
            <v>949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A17" sqref="A1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4" width="9.5546875" bestFit="1" customWidth="1"/>
  </cols>
  <sheetData>
    <row r="1" spans="1:16" ht="34.200000000000003" customHeight="1" x14ac:dyDescent="0.3">
      <c r="A1" s="1" t="s">
        <v>66</v>
      </c>
      <c r="B1" s="1"/>
      <c r="C1" s="1"/>
      <c r="D1" s="1"/>
      <c r="E1" s="1"/>
      <c r="F1" s="1"/>
      <c r="G1" s="1"/>
      <c r="H1" s="1"/>
      <c r="I1" s="1"/>
    </row>
    <row r="3" spans="1:16" ht="110.4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6" ht="15" customHeight="1" x14ac:dyDescent="0.3">
      <c r="A4" s="5" t="s">
        <v>5</v>
      </c>
      <c r="B4" s="6"/>
      <c r="C4" s="6"/>
      <c r="D4" s="6"/>
      <c r="E4" s="6"/>
      <c r="F4" s="7"/>
    </row>
    <row r="5" spans="1:16" ht="129.6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136790.853</v>
      </c>
    </row>
    <row r="6" spans="1:16" ht="86.4" x14ac:dyDescent="0.3">
      <c r="A6" s="14" t="s">
        <v>10</v>
      </c>
      <c r="B6" s="9" t="s">
        <v>7</v>
      </c>
      <c r="C6" s="10" t="s">
        <v>8</v>
      </c>
      <c r="D6" s="11"/>
      <c r="E6" s="12" t="s">
        <v>11</v>
      </c>
      <c r="F6" s="15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80828.361000000004</v>
      </c>
      <c r="L6" s="16"/>
    </row>
    <row r="7" spans="1:16" ht="90.75" customHeight="1" x14ac:dyDescent="0.3">
      <c r="A7" s="17" t="s">
        <v>12</v>
      </c>
      <c r="B7" s="18" t="s">
        <v>13</v>
      </c>
      <c r="C7" s="19" t="s">
        <v>8</v>
      </c>
      <c r="D7" s="20"/>
      <c r="E7" s="12" t="s">
        <v>14</v>
      </c>
      <c r="F7" s="21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115551.11699999997</v>
      </c>
      <c r="L7" s="16"/>
      <c r="M7" s="16"/>
      <c r="N7" s="16"/>
      <c r="P7" s="16"/>
    </row>
    <row r="8" spans="1:16" ht="86.4" x14ac:dyDescent="0.3">
      <c r="A8" s="14" t="s">
        <v>15</v>
      </c>
      <c r="B8" s="22" t="s">
        <v>16</v>
      </c>
      <c r="C8" s="10" t="s">
        <v>8</v>
      </c>
      <c r="D8" s="11"/>
      <c r="E8" s="12" t="s">
        <v>17</v>
      </c>
      <c r="F8" s="12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124400.69099999998</v>
      </c>
      <c r="L8" s="16"/>
    </row>
    <row r="9" spans="1:16" ht="28.8" x14ac:dyDescent="0.3">
      <c r="A9" s="8" t="s">
        <v>18</v>
      </c>
      <c r="B9" s="23" t="s">
        <v>19</v>
      </c>
      <c r="C9" s="10" t="s">
        <v>8</v>
      </c>
      <c r="D9" s="11"/>
      <c r="E9" s="13">
        <v>0.13</v>
      </c>
      <c r="F9" s="13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5269.2119999999995</v>
      </c>
      <c r="L9" s="16"/>
    </row>
    <row r="10" spans="1:16" ht="57.6" x14ac:dyDescent="0.3">
      <c r="A10" s="14" t="s">
        <v>20</v>
      </c>
      <c r="B10" s="24" t="s">
        <v>21</v>
      </c>
      <c r="C10" s="10" t="s">
        <v>22</v>
      </c>
      <c r="D10" s="25"/>
      <c r="E10" s="13">
        <v>0.05</v>
      </c>
      <c r="F10" s="13">
        <v>2000</v>
      </c>
      <c r="L10" s="16"/>
    </row>
    <row r="11" spans="1:16" x14ac:dyDescent="0.3">
      <c r="A11" s="26" t="s">
        <v>23</v>
      </c>
      <c r="B11" s="24"/>
      <c r="C11" s="27"/>
      <c r="D11" s="28"/>
      <c r="E11" s="13"/>
      <c r="F11" s="29">
        <f>F5+F6+F7+F8+F9+F10</f>
        <v>464840.234</v>
      </c>
      <c r="L11" s="16"/>
    </row>
    <row r="12" spans="1:16" x14ac:dyDescent="0.3">
      <c r="A12" s="8" t="s">
        <v>24</v>
      </c>
      <c r="B12" s="23" t="s">
        <v>19</v>
      </c>
      <c r="C12" s="10" t="s">
        <v>22</v>
      </c>
      <c r="D12" s="11"/>
      <c r="E12" s="13">
        <v>0.15</v>
      </c>
      <c r="F12" s="13">
        <f>'[1]янв 2019'!F15+'[1]фев 2019'!F15+'[1]март 2019'!F15+'[1]апр 2019'!F15+'[1]май 2019'!F15+'[1]июнь 2019'!F15+'[1]июль 2019'!F15+'[1]авг 2019'!F16+'[1]сент 2019'!F16+'[1]окт 2019'!F16+'[1]нояб 2019'!F16+'[1]дек 2019'!F16</f>
        <v>6147.4209999999994</v>
      </c>
    </row>
    <row r="13" spans="1:16" ht="17.25" customHeight="1" x14ac:dyDescent="0.3">
      <c r="A13" s="8" t="s">
        <v>25</v>
      </c>
      <c r="B13" s="23" t="s">
        <v>19</v>
      </c>
      <c r="C13" s="10" t="s">
        <v>22</v>
      </c>
      <c r="D13" s="11"/>
      <c r="E13" s="13">
        <v>0.15</v>
      </c>
      <c r="F13" s="13">
        <f>'[1]янв 2019'!F16+'[1]фев 2019'!F16+'[1]март 2019'!F16+'[1]апр 2019'!F16+'[1]май 2019'!F16+'[1]июнь 2019'!F16+'[1]июль 2019'!F16+'[1]авг 2019'!F17+'[1]сент 2019'!F17+'[1]окт 2019'!F17+'[1]нояб 2019'!F17+'[1]дек 2019'!F17</f>
        <v>6147.4209999999994</v>
      </c>
    </row>
    <row r="14" spans="1:16" x14ac:dyDescent="0.3">
      <c r="A14" s="8" t="s">
        <v>26</v>
      </c>
      <c r="B14" s="23" t="s">
        <v>19</v>
      </c>
      <c r="C14" s="10" t="s">
        <v>22</v>
      </c>
      <c r="D14" s="11"/>
      <c r="E14" s="13">
        <v>0.55000000000000004</v>
      </c>
      <c r="F14" s="13">
        <f>'[1]янв 2019'!F17+'[1]фев 2019'!F17+'[1]март 2019'!F17+'[1]апр 2019'!F17+'[1]май 2019'!F17+'[1]июнь 2019'!F17+'[1]июль 2019'!F17+'[1]авг 2019'!F18+'[1]сент 2019'!F18+'[1]окт 2019'!F18+'[1]нояб 2019'!F18+'[1]дек 2019'!F18</f>
        <v>22495.705000000005</v>
      </c>
    </row>
    <row r="15" spans="1:16" x14ac:dyDescent="0.3">
      <c r="A15" s="30" t="s">
        <v>27</v>
      </c>
      <c r="B15" s="31"/>
      <c r="C15" s="31"/>
      <c r="D15" s="32"/>
      <c r="E15" s="33"/>
      <c r="F15" s="34">
        <f>F11+F12+F13+F14</f>
        <v>499630.78099999996</v>
      </c>
      <c r="L15" s="16"/>
    </row>
    <row r="16" spans="1:16" x14ac:dyDescent="0.3">
      <c r="A16" s="35" t="s">
        <v>28</v>
      </c>
      <c r="B16" s="35"/>
      <c r="C16" s="35"/>
      <c r="D16" s="35"/>
      <c r="E16" s="35"/>
      <c r="F16" s="35"/>
    </row>
    <row r="17" spans="1:6" ht="110.4" x14ac:dyDescent="0.3">
      <c r="A17" s="2" t="s">
        <v>0</v>
      </c>
      <c r="B17" s="2" t="s">
        <v>1</v>
      </c>
      <c r="C17" s="22" t="s">
        <v>2</v>
      </c>
      <c r="D17" s="36" t="s">
        <v>29</v>
      </c>
      <c r="E17" s="2" t="s">
        <v>3</v>
      </c>
      <c r="F17" s="2" t="s">
        <v>4</v>
      </c>
    </row>
    <row r="18" spans="1:6" ht="28.8" x14ac:dyDescent="0.3">
      <c r="A18" s="37" t="s">
        <v>30</v>
      </c>
      <c r="B18" s="38" t="s">
        <v>31</v>
      </c>
      <c r="C18" s="22" t="s">
        <v>32</v>
      </c>
      <c r="D18" s="12">
        <v>0.34499999999999997</v>
      </c>
      <c r="E18" s="12">
        <v>1650</v>
      </c>
      <c r="F18" s="12">
        <v>570</v>
      </c>
    </row>
    <row r="19" spans="1:6" ht="28.8" x14ac:dyDescent="0.3">
      <c r="A19" s="37" t="s">
        <v>33</v>
      </c>
      <c r="B19" s="38" t="s">
        <v>31</v>
      </c>
      <c r="C19" s="22" t="s">
        <v>34</v>
      </c>
      <c r="D19" s="22">
        <v>1</v>
      </c>
      <c r="E19" s="12">
        <f>F19/D19</f>
        <v>2921</v>
      </c>
      <c r="F19" s="12">
        <v>2921</v>
      </c>
    </row>
    <row r="20" spans="1:6" ht="28.8" x14ac:dyDescent="0.3">
      <c r="A20" s="37" t="s">
        <v>30</v>
      </c>
      <c r="B20" s="38" t="s">
        <v>35</v>
      </c>
      <c r="C20" s="22" t="s">
        <v>32</v>
      </c>
      <c r="D20" s="22">
        <v>2.762</v>
      </c>
      <c r="E20" s="12">
        <v>1650</v>
      </c>
      <c r="F20" s="12">
        <v>4558</v>
      </c>
    </row>
    <row r="21" spans="1:6" ht="28.8" x14ac:dyDescent="0.3">
      <c r="A21" s="37" t="s">
        <v>36</v>
      </c>
      <c r="B21" s="38" t="s">
        <v>35</v>
      </c>
      <c r="C21" s="22" t="s">
        <v>34</v>
      </c>
      <c r="D21" s="22">
        <v>1</v>
      </c>
      <c r="E21" s="12">
        <f>F21/D21</f>
        <v>550</v>
      </c>
      <c r="F21" s="12">
        <v>550</v>
      </c>
    </row>
    <row r="22" spans="1:6" ht="50.25" customHeight="1" x14ac:dyDescent="0.3">
      <c r="A22" s="37" t="s">
        <v>37</v>
      </c>
      <c r="B22" s="38" t="s">
        <v>35</v>
      </c>
      <c r="C22" s="22" t="s">
        <v>34</v>
      </c>
      <c r="D22" s="22">
        <v>1</v>
      </c>
      <c r="E22" s="12">
        <v>9900</v>
      </c>
      <c r="F22" s="12">
        <v>9900</v>
      </c>
    </row>
    <row r="23" spans="1:6" ht="43.2" x14ac:dyDescent="0.3">
      <c r="A23" s="37" t="s">
        <v>38</v>
      </c>
      <c r="B23" s="38" t="s">
        <v>39</v>
      </c>
      <c r="C23" s="22" t="s">
        <v>40</v>
      </c>
      <c r="D23" s="12">
        <v>688</v>
      </c>
      <c r="E23" s="12">
        <f>F23/D23</f>
        <v>8.0406976744186043</v>
      </c>
      <c r="F23" s="12">
        <v>5532</v>
      </c>
    </row>
    <row r="24" spans="1:6" ht="28.8" x14ac:dyDescent="0.3">
      <c r="A24" s="37" t="s">
        <v>30</v>
      </c>
      <c r="B24" s="38" t="s">
        <v>39</v>
      </c>
      <c r="C24" s="22" t="s">
        <v>32</v>
      </c>
      <c r="D24" s="22">
        <v>0.46</v>
      </c>
      <c r="E24" s="12">
        <v>1650</v>
      </c>
      <c r="F24" s="12">
        <v>760</v>
      </c>
    </row>
    <row r="25" spans="1:6" ht="57.6" x14ac:dyDescent="0.3">
      <c r="A25" s="37" t="s">
        <v>41</v>
      </c>
      <c r="B25" s="38" t="s">
        <v>42</v>
      </c>
      <c r="C25" s="22" t="s">
        <v>43</v>
      </c>
      <c r="D25" s="12">
        <v>5.5</v>
      </c>
      <c r="E25" s="12">
        <f t="shared" ref="E25:E33" si="0">F25/D25</f>
        <v>1622.1818181818182</v>
      </c>
      <c r="F25" s="12">
        <v>8922</v>
      </c>
    </row>
    <row r="26" spans="1:6" ht="65.25" customHeight="1" x14ac:dyDescent="0.3">
      <c r="A26" s="37" t="s">
        <v>44</v>
      </c>
      <c r="B26" s="38" t="s">
        <v>42</v>
      </c>
      <c r="C26" s="22" t="s">
        <v>45</v>
      </c>
      <c r="D26" s="22">
        <v>6</v>
      </c>
      <c r="E26" s="12">
        <f t="shared" si="0"/>
        <v>449.33333333333331</v>
      </c>
      <c r="F26" s="12">
        <v>2696</v>
      </c>
    </row>
    <row r="27" spans="1:6" ht="28.8" x14ac:dyDescent="0.3">
      <c r="A27" s="37" t="s">
        <v>46</v>
      </c>
      <c r="B27" s="38" t="s">
        <v>47</v>
      </c>
      <c r="C27" s="22" t="s">
        <v>43</v>
      </c>
      <c r="D27" s="12">
        <v>15</v>
      </c>
      <c r="E27" s="12">
        <f t="shared" si="0"/>
        <v>1666.4666666666667</v>
      </c>
      <c r="F27" s="12">
        <v>24997</v>
      </c>
    </row>
    <row r="28" spans="1:6" ht="28.8" x14ac:dyDescent="0.3">
      <c r="A28" s="37" t="s">
        <v>48</v>
      </c>
      <c r="B28" s="38" t="s">
        <v>49</v>
      </c>
      <c r="C28" s="22" t="s">
        <v>40</v>
      </c>
      <c r="D28" s="12">
        <v>434.86</v>
      </c>
      <c r="E28" s="12">
        <f t="shared" si="0"/>
        <v>246.25626638458354</v>
      </c>
      <c r="F28" s="12">
        <v>107087</v>
      </c>
    </row>
    <row r="29" spans="1:6" ht="81.75" customHeight="1" x14ac:dyDescent="0.3">
      <c r="A29" s="37" t="s">
        <v>50</v>
      </c>
      <c r="B29" s="38" t="s">
        <v>49</v>
      </c>
      <c r="C29" s="22" t="s">
        <v>34</v>
      </c>
      <c r="D29" s="22">
        <v>7</v>
      </c>
      <c r="E29" s="12">
        <f t="shared" si="0"/>
        <v>2607.1428571428573</v>
      </c>
      <c r="F29" s="12">
        <v>18250</v>
      </c>
    </row>
    <row r="30" spans="1:6" ht="76.5" customHeight="1" x14ac:dyDescent="0.3">
      <c r="A30" s="37" t="s">
        <v>51</v>
      </c>
      <c r="B30" s="38" t="s">
        <v>52</v>
      </c>
      <c r="C30" s="22" t="s">
        <v>40</v>
      </c>
      <c r="D30" s="12">
        <v>269.05</v>
      </c>
      <c r="E30" s="12">
        <f t="shared" si="0"/>
        <v>572.81546181007241</v>
      </c>
      <c r="F30" s="12">
        <v>154116</v>
      </c>
    </row>
    <row r="31" spans="1:6" ht="78" customHeight="1" x14ac:dyDescent="0.3">
      <c r="A31" s="37" t="s">
        <v>53</v>
      </c>
      <c r="B31" s="38" t="s">
        <v>52</v>
      </c>
      <c r="C31" s="22" t="s">
        <v>40</v>
      </c>
      <c r="D31" s="22">
        <v>9</v>
      </c>
      <c r="E31" s="12">
        <f t="shared" si="0"/>
        <v>3007.2222222222222</v>
      </c>
      <c r="F31" s="12">
        <v>27065</v>
      </c>
    </row>
    <row r="32" spans="1:6" ht="57.75" customHeight="1" x14ac:dyDescent="0.3">
      <c r="A32" s="37" t="s">
        <v>54</v>
      </c>
      <c r="B32" s="38" t="s">
        <v>52</v>
      </c>
      <c r="C32" s="22" t="s">
        <v>34</v>
      </c>
      <c r="D32" s="22">
        <v>1</v>
      </c>
      <c r="E32" s="12">
        <f t="shared" si="0"/>
        <v>4529</v>
      </c>
      <c r="F32" s="12">
        <v>4529</v>
      </c>
    </row>
    <row r="33" spans="1:12" ht="153.75" customHeight="1" x14ac:dyDescent="0.3">
      <c r="A33" s="37" t="s">
        <v>55</v>
      </c>
      <c r="B33" s="38" t="s">
        <v>56</v>
      </c>
      <c r="C33" s="22" t="s">
        <v>34</v>
      </c>
      <c r="D33" s="12">
        <v>1</v>
      </c>
      <c r="E33" s="12">
        <f t="shared" si="0"/>
        <v>5418</v>
      </c>
      <c r="F33" s="12">
        <v>5418</v>
      </c>
    </row>
    <row r="34" spans="1:12" ht="33.75" customHeight="1" x14ac:dyDescent="0.3">
      <c r="A34" s="37" t="s">
        <v>57</v>
      </c>
      <c r="B34" s="38" t="s">
        <v>56</v>
      </c>
      <c r="C34" s="22" t="s">
        <v>43</v>
      </c>
      <c r="D34" s="22">
        <v>15</v>
      </c>
      <c r="E34" s="12">
        <v>1650.33</v>
      </c>
      <c r="F34" s="12">
        <v>24755</v>
      </c>
    </row>
    <row r="35" spans="1:12" ht="60.75" customHeight="1" x14ac:dyDescent="0.3">
      <c r="A35" s="37" t="s">
        <v>58</v>
      </c>
      <c r="B35" s="38" t="s">
        <v>56</v>
      </c>
      <c r="C35" s="22" t="s">
        <v>34</v>
      </c>
      <c r="D35" s="22">
        <v>2</v>
      </c>
      <c r="E35" s="12">
        <v>3269</v>
      </c>
      <c r="F35" s="12">
        <v>6538</v>
      </c>
    </row>
    <row r="36" spans="1:12" ht="30" customHeight="1" x14ac:dyDescent="0.3">
      <c r="A36" s="37" t="s">
        <v>59</v>
      </c>
      <c r="B36" s="38" t="s">
        <v>56</v>
      </c>
      <c r="C36" s="22" t="s">
        <v>34</v>
      </c>
      <c r="D36" s="22">
        <v>1</v>
      </c>
      <c r="E36" s="12">
        <f>F36/D36</f>
        <v>3031</v>
      </c>
      <c r="F36" s="12">
        <v>3031</v>
      </c>
    </row>
    <row r="37" spans="1:12" ht="32.25" customHeight="1" x14ac:dyDescent="0.3">
      <c r="A37" s="37" t="s">
        <v>60</v>
      </c>
      <c r="B37" s="38" t="s">
        <v>61</v>
      </c>
      <c r="C37" s="22" t="s">
        <v>34</v>
      </c>
      <c r="D37" s="12">
        <v>1</v>
      </c>
      <c r="E37" s="12">
        <f>F37/D37</f>
        <v>36856</v>
      </c>
      <c r="F37" s="12">
        <v>36856</v>
      </c>
    </row>
    <row r="38" spans="1:12" ht="78" customHeight="1" x14ac:dyDescent="0.3">
      <c r="A38" s="37" t="s">
        <v>62</v>
      </c>
      <c r="B38" s="38" t="s">
        <v>61</v>
      </c>
      <c r="C38" s="22" t="s">
        <v>40</v>
      </c>
      <c r="D38" s="22">
        <v>195</v>
      </c>
      <c r="E38" s="12">
        <f>F38/D38</f>
        <v>1514.6564102564103</v>
      </c>
      <c r="F38" s="12">
        <v>295358</v>
      </c>
    </row>
    <row r="39" spans="1:12" ht="50.25" customHeight="1" x14ac:dyDescent="0.3">
      <c r="A39" s="37" t="s">
        <v>63</v>
      </c>
      <c r="B39" s="38" t="s">
        <v>61</v>
      </c>
      <c r="C39" s="22" t="s">
        <v>34</v>
      </c>
      <c r="D39" s="22">
        <v>5</v>
      </c>
      <c r="E39" s="12">
        <f>F39/D39</f>
        <v>1669.8</v>
      </c>
      <c r="F39" s="12">
        <v>8349</v>
      </c>
    </row>
    <row r="40" spans="1:12" ht="43.5" customHeight="1" x14ac:dyDescent="0.3">
      <c r="A40" s="37" t="s">
        <v>30</v>
      </c>
      <c r="B40" s="38" t="s">
        <v>64</v>
      </c>
      <c r="C40" s="22" t="s">
        <v>32</v>
      </c>
      <c r="D40" s="12">
        <v>0.57499999999999996</v>
      </c>
      <c r="E40" s="12">
        <v>1650</v>
      </c>
      <c r="F40" s="12">
        <v>949</v>
      </c>
    </row>
    <row r="41" spans="1:12" x14ac:dyDescent="0.3">
      <c r="A41" s="39" t="s">
        <v>65</v>
      </c>
      <c r="B41" s="40"/>
      <c r="C41" s="40"/>
      <c r="D41" s="40"/>
      <c r="E41" s="41"/>
      <c r="F41" s="41">
        <f>F18+F19+F20+F21+F22+F23+F24+F25+F26+F27+F28+F29+F30+F31+F32+F33+F34+F35+F36+F37+F38+F39+F40</f>
        <v>753707</v>
      </c>
      <c r="L41" s="16">
        <f>'[1]янв 2019'!F25+'[1]фев 2019'!F24+'[1]март 2019'!F24+'[1]апр 2019'!F24+'[1]май 2019'!F24+'[1]июнь 2019'!F24+'[1]июль 2019'!F24+'[1]авг 2019'!F25+'[1]сент 2019'!F25+'[1]окт 2019'!F26+'[1]нояб 2019'!F26+'[1]дек 2019'!F26</f>
        <v>753707</v>
      </c>
    </row>
  </sheetData>
  <mergeCells count="13">
    <mergeCell ref="C14:D14"/>
    <mergeCell ref="A16:F16"/>
    <mergeCell ref="C7:D7"/>
    <mergeCell ref="C8:D8"/>
    <mergeCell ref="C9:D9"/>
    <mergeCell ref="C10:D10"/>
    <mergeCell ref="C12:D12"/>
    <mergeCell ref="C13:D13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2020-05-14T06:39:58Z</dcterms:created>
  <dcterms:modified xsi:type="dcterms:W3CDTF">2020-05-14T06:42:34Z</dcterms:modified>
</cp:coreProperties>
</file>