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8" windowWidth="22980" windowHeight="10524"/>
  </bookViews>
  <sheets>
    <sheet name="2020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F34" i="1" l="1"/>
  <c r="E33" i="1"/>
  <c r="E32" i="1"/>
  <c r="L29" i="1"/>
  <c r="F29" i="1"/>
  <c r="E28" i="1"/>
  <c r="E27" i="1"/>
  <c r="E26" i="1"/>
  <c r="E25" i="1"/>
  <c r="E24" i="1"/>
  <c r="E23" i="1"/>
  <c r="E22" i="1"/>
  <c r="E21" i="1"/>
  <c r="L10" i="1"/>
  <c r="F10" i="1"/>
  <c r="L9" i="1"/>
  <c r="F9" i="1"/>
  <c r="L8" i="1"/>
  <c r="F8" i="1"/>
  <c r="L7" i="1"/>
  <c r="F7" i="1"/>
  <c r="L6" i="1"/>
  <c r="F6" i="1"/>
  <c r="F18" i="1" s="1"/>
</calcChain>
</file>

<file path=xl/sharedStrings.xml><?xml version="1.0" encoding="utf-8"?>
<sst xmlns="http://schemas.openxmlformats.org/spreadsheetml/2006/main" count="87" uniqueCount="57">
  <si>
    <t>АКТ  ГОДОВОЙ за 2020г</t>
  </si>
  <si>
    <t>приёмки оказанных услуг и  выполненных работ по содержанию и текущему ремонту общего имущества в многоквартирном доме № 1 по ул. Центральной, пос. Кааламо,                   г. Сортавала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</si>
  <si>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</si>
  <si>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</si>
  <si>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</si>
  <si>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</si>
  <si>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</si>
  <si>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- 3438,8 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</si>
  <si>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</si>
  <si>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</si>
  <si>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</si>
  <si>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</si>
  <si>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 361,9 кв.м.                                         </t>
  </si>
  <si>
    <t xml:space="preserve">ежедневно    </t>
  </si>
  <si>
    <t>Содержание придомовой территории 1 класса - 1026 кв.м., газоны - 982 кв.м.</t>
  </si>
  <si>
    <t>6 раз в неделю</t>
  </si>
  <si>
    <t>Дератизация подвального помещения</t>
  </si>
  <si>
    <t>ежемесячно</t>
  </si>
  <si>
    <t>Проведение влажной уборки по режиму дезинфекции МОП в порядке, предусмотренным п.11.17 распоряжения Главы РК от 12.03.2020г. № 127-Р</t>
  </si>
  <si>
    <t>в период с 19.05.2020г по 31.05.2020г</t>
  </si>
  <si>
    <t xml:space="preserve">                                  2067,75 кв.м.          (л/клетки, стены подъездов)                                                                                                                                                                 3 л                                                                                                                                                                              5 шт                                 5 шт                                           </t>
  </si>
  <si>
    <t xml:space="preserve"> - Клинтдезин Экстра (дез. средство)                                             - Маска одноразовая                           - Перчатки</t>
  </si>
  <si>
    <t>в период с 01.06.2020г по 18.06.2020г</t>
  </si>
  <si>
    <t xml:space="preserve">                                  2067,75 кв.м.          (л/клетки, стены подъездов)                                                                                                                                                                 4 л                                                                                                                                                                              8 шт                                 8 шт                                           </t>
  </si>
  <si>
    <t>Промывка, опрессовка системы отопления</t>
  </si>
  <si>
    <t>1 раз перед началом отопиттельного периода</t>
  </si>
  <si>
    <t>руб./ м2</t>
  </si>
  <si>
    <t>ноябрь 2020г</t>
  </si>
  <si>
    <t xml:space="preserve">                                  2067,75 кв.м.          (л/клетки, стены подъездов)                                                                                                                                                                  7 л                                                                                                                                                                              14 шт                                 14 шт                                           </t>
  </si>
  <si>
    <t>Итого по содержанию:</t>
  </si>
  <si>
    <t>РЕМОНТ ОБЩЕГО ИМУЩЕСТВА</t>
  </si>
  <si>
    <t xml:space="preserve">Фактический объем выполненных работ </t>
  </si>
  <si>
    <t>Ремонт кровли из наплавляемого рулонного материала в один слой над кв. №№ 43,73,74,75</t>
  </si>
  <si>
    <t>март 2020г</t>
  </si>
  <si>
    <t>кв.м.</t>
  </si>
  <si>
    <t>Замена стояка ХВС кв. №№ 3,6,9,12,15</t>
  </si>
  <si>
    <t>июнь 2020г</t>
  </si>
  <si>
    <t>м.п.</t>
  </si>
  <si>
    <t>Замена аварийного участка стояка системы канализации диам. 100 мм кв. №№ 50,53</t>
  </si>
  <si>
    <t>Установка металлической скамьи со спинкой на придомовой территори у подъездов №№ 1,2,3,4,5</t>
  </si>
  <si>
    <t>шт</t>
  </si>
  <si>
    <t>Дезинсекция подвальных помещений и подъездов №№ 1,2,3,4,5</t>
  </si>
  <si>
    <t>июль 2020г</t>
  </si>
  <si>
    <t>Замена аварийного участка стояка системы канализации диам. 100 мм кв №№ 12,15</t>
  </si>
  <si>
    <t>август 2020г</t>
  </si>
  <si>
    <t xml:space="preserve">Проведение общего собрания собственников: разноска и сбор бюллетеней общего собрания </t>
  </si>
  <si>
    <t>Замена аварийного участка стояка сисьемы канализации диам. 100 мм кв. № 24</t>
  </si>
  <si>
    <t>октябрь 2020г</t>
  </si>
  <si>
    <t>Итого по ремонту:</t>
  </si>
  <si>
    <t xml:space="preserve">КАПИТАЛЬНЫЙ  РЕМОНТ </t>
  </si>
  <si>
    <t>Капитальный ремонт общедомовых электрических сетей в ж/доме</t>
  </si>
  <si>
    <t>январь 2020г</t>
  </si>
  <si>
    <t>Кап. ремонт кровли (ремонт парапетов, ремонт выходов на кровлю)</t>
  </si>
  <si>
    <t>сентябрь 2020г</t>
  </si>
  <si>
    <t>Итого по капитальному ремонту:</t>
  </si>
  <si>
    <t>Заказчик  - Председатель Совета дома № 1 по ул. Центральная</t>
  </si>
  <si>
    <t xml:space="preserve">                                                                                  Петрова Галина Васильевна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</si>
</sst>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0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2;&#1090;&#1099;%20%20&#1062;&#1077;&#1085;&#1090;&#1088;&#1072;&#1083;&#1100;&#1085;&#1072;&#1103;,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2016г."/>
      <sheetName val="январь 2017"/>
      <sheetName val="февраль 2017"/>
      <sheetName val="март 2017"/>
      <sheetName val="апрель 2017"/>
      <sheetName val="май 2017"/>
      <sheetName val="июнь 2017"/>
      <sheetName val="июль 2017"/>
      <sheetName val="авг 2017г"/>
      <sheetName val="сент 2017г"/>
      <sheetName val="окт 2017г"/>
      <sheetName val="нояб 2017г"/>
      <sheetName val="дек 2017г"/>
      <sheetName val="2017"/>
      <sheetName val="янв 2018"/>
      <sheetName val="фев 2018г"/>
      <sheetName val="март 2018г"/>
      <sheetName val="апрель 2018г"/>
      <sheetName val="май 2018г"/>
      <sheetName val="июнь 2018г"/>
      <sheetName val="июль 2018г"/>
      <sheetName val="авг 2018г"/>
      <sheetName val="сент 2018г"/>
      <sheetName val="окт 2018г"/>
      <sheetName val="нояб 2018г"/>
      <sheetName val="дек 2018г"/>
      <sheetName val="2018г"/>
      <sheetName val="янв 2019г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г"/>
      <sheetName val="янв 2020г"/>
      <sheetName val="февр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9">
          <cell r="F9">
            <v>12104.576000000001</v>
          </cell>
        </row>
        <row r="10">
          <cell r="F10">
            <v>7359.0320000000011</v>
          </cell>
        </row>
        <row r="11">
          <cell r="F11">
            <v>10282.012000000001</v>
          </cell>
        </row>
        <row r="12">
          <cell r="F12">
            <v>10832.220000000001</v>
          </cell>
        </row>
        <row r="13">
          <cell r="F13">
            <v>447.04400000000004</v>
          </cell>
        </row>
        <row r="20">
          <cell r="F20">
            <v>0</v>
          </cell>
        </row>
      </sheetData>
      <sheetData sheetId="41">
        <row r="9">
          <cell r="F9">
            <v>12104.576000000001</v>
          </cell>
        </row>
        <row r="10">
          <cell r="F10">
            <v>7359.0320000000011</v>
          </cell>
        </row>
        <row r="11">
          <cell r="F11">
            <v>10282.012000000001</v>
          </cell>
        </row>
        <row r="12">
          <cell r="F12">
            <v>10832.220000000001</v>
          </cell>
        </row>
        <row r="13">
          <cell r="F13">
            <v>447.04400000000004</v>
          </cell>
        </row>
        <row r="20">
          <cell r="F20">
            <v>0</v>
          </cell>
        </row>
      </sheetData>
      <sheetData sheetId="42">
        <row r="9">
          <cell r="F9">
            <v>12104.576000000001</v>
          </cell>
        </row>
        <row r="10">
          <cell r="F10">
            <v>7359.0320000000011</v>
          </cell>
        </row>
        <row r="11">
          <cell r="F11">
            <v>10282.012000000001</v>
          </cell>
        </row>
        <row r="12">
          <cell r="F12">
            <v>10832.220000000001</v>
          </cell>
        </row>
        <row r="13">
          <cell r="F13">
            <v>447.04400000000004</v>
          </cell>
        </row>
        <row r="20">
          <cell r="F20">
            <v>102191</v>
          </cell>
        </row>
      </sheetData>
      <sheetData sheetId="43">
        <row r="9">
          <cell r="F9">
            <v>12104.576000000001</v>
          </cell>
        </row>
        <row r="10">
          <cell r="F10">
            <v>7359.0320000000011</v>
          </cell>
        </row>
        <row r="11">
          <cell r="F11">
            <v>10282.012000000001</v>
          </cell>
        </row>
        <row r="12">
          <cell r="F12">
            <v>10832.220000000001</v>
          </cell>
        </row>
        <row r="13">
          <cell r="F13">
            <v>447.04400000000004</v>
          </cell>
        </row>
        <row r="20">
          <cell r="F20">
            <v>0</v>
          </cell>
        </row>
      </sheetData>
      <sheetData sheetId="44">
        <row r="9">
          <cell r="F9">
            <v>12104.576000000001</v>
          </cell>
        </row>
        <row r="10">
          <cell r="F10">
            <v>7359.0320000000011</v>
          </cell>
        </row>
        <row r="11">
          <cell r="F11">
            <v>10282.012000000001</v>
          </cell>
        </row>
        <row r="12">
          <cell r="F12">
            <v>10832.220000000001</v>
          </cell>
        </row>
        <row r="13">
          <cell r="F13">
            <v>447.04400000000004</v>
          </cell>
        </row>
        <row r="21">
          <cell r="F21">
            <v>0</v>
          </cell>
        </row>
      </sheetData>
      <sheetData sheetId="45">
        <row r="9">
          <cell r="F9">
            <v>12104.576000000001</v>
          </cell>
        </row>
        <row r="10">
          <cell r="F10">
            <v>7359.0320000000011</v>
          </cell>
        </row>
        <row r="11">
          <cell r="F11">
            <v>10282.012000000001</v>
          </cell>
        </row>
        <row r="12">
          <cell r="F12">
            <v>10832.220000000001</v>
          </cell>
        </row>
        <row r="13">
          <cell r="F13">
            <v>447.04400000000004</v>
          </cell>
        </row>
        <row r="22">
          <cell r="F22">
            <v>51239</v>
          </cell>
        </row>
      </sheetData>
      <sheetData sheetId="46">
        <row r="9">
          <cell r="F9">
            <v>12104.576000000001</v>
          </cell>
        </row>
        <row r="10">
          <cell r="F10">
            <v>7359.0320000000011</v>
          </cell>
        </row>
        <row r="11">
          <cell r="F11">
            <v>10282.012000000001</v>
          </cell>
        </row>
        <row r="12">
          <cell r="F12">
            <v>10832.220000000001</v>
          </cell>
        </row>
        <row r="13">
          <cell r="F13">
            <v>447.04400000000004</v>
          </cell>
        </row>
        <row r="20">
          <cell r="F20">
            <v>6869</v>
          </cell>
        </row>
      </sheetData>
      <sheetData sheetId="47">
        <row r="9">
          <cell r="F9">
            <v>12104.576000000001</v>
          </cell>
        </row>
        <row r="10">
          <cell r="F10">
            <v>7359.0320000000011</v>
          </cell>
        </row>
        <row r="11">
          <cell r="F11">
            <v>10282.012000000001</v>
          </cell>
        </row>
        <row r="12">
          <cell r="F12">
            <v>10832.220000000001</v>
          </cell>
        </row>
        <row r="13">
          <cell r="F13">
            <v>447.04400000000004</v>
          </cell>
        </row>
        <row r="21">
          <cell r="F21">
            <v>12478</v>
          </cell>
        </row>
      </sheetData>
      <sheetData sheetId="48">
        <row r="9">
          <cell r="F9">
            <v>12104.576000000001</v>
          </cell>
        </row>
        <row r="10">
          <cell r="F10">
            <v>7359.0320000000011</v>
          </cell>
        </row>
        <row r="11">
          <cell r="F11">
            <v>10282.012000000001</v>
          </cell>
        </row>
        <row r="12">
          <cell r="F12">
            <v>10832.220000000001</v>
          </cell>
        </row>
        <row r="13">
          <cell r="F13">
            <v>447.04400000000004</v>
          </cell>
        </row>
        <row r="21">
          <cell r="F21">
            <v>0</v>
          </cell>
        </row>
      </sheetData>
      <sheetData sheetId="49">
        <row r="9">
          <cell r="F9">
            <v>12104.576000000001</v>
          </cell>
        </row>
        <row r="10">
          <cell r="F10">
            <v>7359.0320000000011</v>
          </cell>
        </row>
        <row r="11">
          <cell r="F11">
            <v>10282.012000000001</v>
          </cell>
        </row>
        <row r="12">
          <cell r="F12">
            <v>10832.220000000001</v>
          </cell>
        </row>
        <row r="13">
          <cell r="F13">
            <v>447.04400000000004</v>
          </cell>
        </row>
        <row r="21">
          <cell r="F21">
            <v>5190</v>
          </cell>
        </row>
      </sheetData>
      <sheetData sheetId="50">
        <row r="9">
          <cell r="F9">
            <v>12104.576000000001</v>
          </cell>
        </row>
        <row r="10">
          <cell r="F10">
            <v>7359.0320000000011</v>
          </cell>
        </row>
        <row r="11">
          <cell r="F11">
            <v>10282.012000000001</v>
          </cell>
        </row>
        <row r="12">
          <cell r="F12">
            <v>10832.220000000001</v>
          </cell>
        </row>
        <row r="13">
          <cell r="F13">
            <v>447.04400000000004</v>
          </cell>
        </row>
        <row r="22">
          <cell r="F22">
            <v>0</v>
          </cell>
        </row>
      </sheetData>
      <sheetData sheetId="51">
        <row r="9">
          <cell r="F9">
            <v>12104.576000000001</v>
          </cell>
        </row>
        <row r="10">
          <cell r="F10">
            <v>7359.0320000000011</v>
          </cell>
        </row>
        <row r="11">
          <cell r="F11">
            <v>10282.012000000001</v>
          </cell>
        </row>
        <row r="12">
          <cell r="F12">
            <v>10832.220000000001</v>
          </cell>
        </row>
        <row r="13">
          <cell r="F13">
            <v>447.04400000000004</v>
          </cell>
        </row>
        <row r="20">
          <cell r="F20">
            <v>0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31" workbookViewId="0">
      <selection activeCell="F40" sqref="F40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  <col min="12" max="12" width="10.6640625" hidden="1" customWidth="1"/>
  </cols>
  <sheetData>
    <row r="1" spans="1:12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12" ht="45.75" customHeight="1" x14ac:dyDescent="0.3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4" spans="1:12" ht="110.4" x14ac:dyDescent="0.3">
      <c r="A4" s="1" t="s">
        <v>2</v>
      </c>
      <c r="B4" s="1" t="s">
        <v>3</v>
      </c>
      <c r="C4" s="45" t="s">
        <v>4</v>
      </c>
      <c r="D4" s="46"/>
      <c r="E4" s="1" t="s">
        <v>5</v>
      </c>
      <c r="F4" s="1" t="s">
        <v>6</v>
      </c>
    </row>
    <row r="5" spans="1:12" ht="15" customHeight="1" x14ac:dyDescent="0.3">
      <c r="A5" s="47" t="s">
        <v>7</v>
      </c>
      <c r="B5" s="48"/>
      <c r="C5" s="48"/>
      <c r="D5" s="48"/>
      <c r="E5" s="48"/>
      <c r="F5" s="49"/>
    </row>
    <row r="6" spans="1:12" ht="129.6" x14ac:dyDescent="0.3">
      <c r="A6" s="2" t="s">
        <v>8</v>
      </c>
      <c r="B6" s="3" t="s">
        <v>9</v>
      </c>
      <c r="C6" s="41" t="s">
        <v>10</v>
      </c>
      <c r="D6" s="42"/>
      <c r="E6" s="4">
        <v>3.52</v>
      </c>
      <c r="F6" s="4">
        <f>'[1]янв 2020г'!F9+'[1]февр 2020'!F9+'[1]март 2020'!F9+'[1]апр 2020'!F9+'[1]май 2020'!F9+'[1]июнь 2020'!F9+'[1]июль 2020'!F9+'[1]авг 2020'!F9+'[1]сент 2020'!F9+'[1]окт 2020'!F9+'[1]нояб 2020'!F9+'[1]дек 2020'!F9</f>
        <v>145254.91200000001</v>
      </c>
      <c r="L6">
        <f>E6*3438.8*12</f>
        <v>145254.91200000001</v>
      </c>
    </row>
    <row r="7" spans="1:12" ht="28.8" x14ac:dyDescent="0.3">
      <c r="A7" s="2" t="s">
        <v>11</v>
      </c>
      <c r="B7" s="3" t="s">
        <v>9</v>
      </c>
      <c r="C7" s="41" t="s">
        <v>10</v>
      </c>
      <c r="D7" s="42"/>
      <c r="E7" s="5">
        <v>2.14</v>
      </c>
      <c r="F7" s="5">
        <f>'[1]янв 2020г'!F10+'[1]февр 2020'!F10+'[1]март 2020'!F10+'[1]апр 2020'!F10+'[1]май 2020'!F10+'[1]июнь 2020'!F10+'[1]июль 2020'!F10+'[1]авг 2020'!F10+'[1]сент 2020'!F10+'[1]окт 2020'!F10+'[1]нояб 2020'!F10+'[1]дек 2020'!F10</f>
        <v>88308.38400000002</v>
      </c>
      <c r="L7">
        <f>E7*3438.8*12</f>
        <v>88308.38400000002</v>
      </c>
    </row>
    <row r="8" spans="1:12" ht="28.8" x14ac:dyDescent="0.3">
      <c r="A8" s="2" t="s">
        <v>12</v>
      </c>
      <c r="B8" s="3" t="s">
        <v>13</v>
      </c>
      <c r="C8" s="41" t="s">
        <v>10</v>
      </c>
      <c r="D8" s="42"/>
      <c r="E8" s="6">
        <v>2.99</v>
      </c>
      <c r="F8" s="6">
        <f>'[1]янв 2020г'!F11+'[1]февр 2020'!F11+'[1]март 2020'!F11+'[1]апр 2020'!F11+'[1]май 2020'!F11+'[1]июнь 2020'!F11+'[1]июль 2020'!F11+'[1]авг 2020'!F11+'[1]сент 2020'!F11+'[1]окт 2020'!F11+'[1]нояб 2020'!F11+'[1]дек 2020'!F11</f>
        <v>123384.14400000001</v>
      </c>
      <c r="L8">
        <f>E8*3438.8*12</f>
        <v>123384.144</v>
      </c>
    </row>
    <row r="9" spans="1:12" ht="43.2" x14ac:dyDescent="0.3">
      <c r="A9" s="2" t="s">
        <v>14</v>
      </c>
      <c r="B9" s="7" t="s">
        <v>15</v>
      </c>
      <c r="C9" s="41" t="s">
        <v>10</v>
      </c>
      <c r="D9" s="42"/>
      <c r="E9" s="8">
        <v>3.15</v>
      </c>
      <c r="F9" s="8">
        <f>'[1]янв 2020г'!F12+'[1]февр 2020'!F12+'[1]март 2020'!F12+'[1]апр 2020'!F12+'[1]май 2020'!F12+'[1]июнь 2020'!F12+'[1]июль 2020'!F12+'[1]авг 2020'!F12+'[1]сент 2020'!F12+'[1]окт 2020'!F12+'[1]нояб 2020'!F12+'[1]дек 2020'!F12</f>
        <v>129986.64000000001</v>
      </c>
      <c r="L9">
        <f>E9*3438.8*12</f>
        <v>129986.64000000001</v>
      </c>
    </row>
    <row r="10" spans="1:12" ht="28.8" x14ac:dyDescent="0.3">
      <c r="A10" s="2" t="s">
        <v>16</v>
      </c>
      <c r="B10" s="9" t="s">
        <v>17</v>
      </c>
      <c r="C10" s="41" t="s">
        <v>10</v>
      </c>
      <c r="D10" s="42"/>
      <c r="E10" s="4">
        <v>0.13</v>
      </c>
      <c r="F10" s="4">
        <f>'[1]янв 2020г'!F13+'[1]февр 2020'!F13+'[1]март 2020'!F13+'[1]апр 2020'!F13+'[1]май 2020'!F13+'[1]июнь 2020'!F13+'[1]июль 2020'!F13+'[1]авг 2020'!F13+'[1]сент 2020'!F13+'[1]окт 2020'!F13+'[1]нояб 2020'!F13+'[1]дек 2020'!F13</f>
        <v>5364.5279999999993</v>
      </c>
      <c r="L10">
        <f>E10*3438.8*12</f>
        <v>5364.5280000000002</v>
      </c>
    </row>
    <row r="11" spans="1:12" ht="74.25" customHeight="1" x14ac:dyDescent="0.3">
      <c r="A11" s="2" t="s">
        <v>18</v>
      </c>
      <c r="B11" s="30" t="s">
        <v>19</v>
      </c>
      <c r="C11" s="32" t="s">
        <v>20</v>
      </c>
      <c r="D11" s="33"/>
      <c r="E11" s="36">
        <v>0</v>
      </c>
      <c r="F11" s="38">
        <v>0</v>
      </c>
    </row>
    <row r="12" spans="1:12" ht="57.6" x14ac:dyDescent="0.3">
      <c r="A12" s="10" t="s">
        <v>21</v>
      </c>
      <c r="B12" s="31"/>
      <c r="C12" s="34"/>
      <c r="D12" s="35"/>
      <c r="E12" s="37"/>
      <c r="F12" s="39"/>
    </row>
    <row r="13" spans="1:12" ht="81" customHeight="1" x14ac:dyDescent="0.3">
      <c r="A13" s="2" t="s">
        <v>18</v>
      </c>
      <c r="B13" s="30" t="s">
        <v>22</v>
      </c>
      <c r="C13" s="32" t="s">
        <v>23</v>
      </c>
      <c r="D13" s="33"/>
      <c r="E13" s="36">
        <v>0</v>
      </c>
      <c r="F13" s="38">
        <v>0</v>
      </c>
    </row>
    <row r="14" spans="1:12" ht="57.6" x14ac:dyDescent="0.3">
      <c r="A14" s="10" t="s">
        <v>21</v>
      </c>
      <c r="B14" s="31"/>
      <c r="C14" s="34"/>
      <c r="D14" s="35"/>
      <c r="E14" s="37"/>
      <c r="F14" s="39"/>
    </row>
    <row r="15" spans="1:12" ht="57.6" x14ac:dyDescent="0.3">
      <c r="A15" s="10" t="s">
        <v>24</v>
      </c>
      <c r="B15" s="7" t="s">
        <v>25</v>
      </c>
      <c r="C15" s="41" t="s">
        <v>26</v>
      </c>
      <c r="D15" s="42"/>
      <c r="E15" s="11">
        <v>0.05</v>
      </c>
      <c r="F15" s="4">
        <v>2100</v>
      </c>
    </row>
    <row r="16" spans="1:12" ht="75" customHeight="1" x14ac:dyDescent="0.3">
      <c r="A16" s="2" t="s">
        <v>18</v>
      </c>
      <c r="B16" s="30" t="s">
        <v>27</v>
      </c>
      <c r="C16" s="32" t="s">
        <v>28</v>
      </c>
      <c r="D16" s="33"/>
      <c r="E16" s="36">
        <v>0</v>
      </c>
      <c r="F16" s="38">
        <v>0</v>
      </c>
    </row>
    <row r="17" spans="1:12" ht="57.6" x14ac:dyDescent="0.3">
      <c r="A17" s="10" t="s">
        <v>21</v>
      </c>
      <c r="B17" s="31"/>
      <c r="C17" s="34"/>
      <c r="D17" s="35"/>
      <c r="E17" s="37"/>
      <c r="F17" s="39"/>
    </row>
    <row r="18" spans="1:12" x14ac:dyDescent="0.3">
      <c r="A18" s="12" t="s">
        <v>29</v>
      </c>
      <c r="B18" s="13"/>
      <c r="C18" s="13"/>
      <c r="D18" s="14"/>
      <c r="E18" s="15"/>
      <c r="F18" s="16">
        <f>F6+F7+F8+F9+F10+F11+F13+F15+F16</f>
        <v>494398.60800000007</v>
      </c>
    </row>
    <row r="19" spans="1:12" x14ac:dyDescent="0.3">
      <c r="A19" s="40" t="s">
        <v>30</v>
      </c>
      <c r="B19" s="40"/>
      <c r="C19" s="40"/>
      <c r="D19" s="40"/>
      <c r="E19" s="40"/>
      <c r="F19" s="40"/>
    </row>
    <row r="20" spans="1:12" ht="110.4" x14ac:dyDescent="0.3">
      <c r="A20" s="1" t="s">
        <v>2</v>
      </c>
      <c r="B20" s="1" t="s">
        <v>3</v>
      </c>
      <c r="C20" s="17" t="s">
        <v>4</v>
      </c>
      <c r="D20" s="18" t="s">
        <v>31</v>
      </c>
      <c r="E20" s="1" t="s">
        <v>5</v>
      </c>
      <c r="F20" s="1" t="s">
        <v>6</v>
      </c>
    </row>
    <row r="21" spans="1:12" ht="59.25" customHeight="1" x14ac:dyDescent="0.3">
      <c r="A21" s="19" t="s">
        <v>32</v>
      </c>
      <c r="B21" s="20" t="s">
        <v>33</v>
      </c>
      <c r="C21" s="17" t="s">
        <v>34</v>
      </c>
      <c r="D21" s="17">
        <v>131</v>
      </c>
      <c r="E21" s="8">
        <f t="shared" ref="E21:E28" si="0">F21/D21</f>
        <v>780.08396946564881</v>
      </c>
      <c r="F21" s="8">
        <v>102191</v>
      </c>
    </row>
    <row r="22" spans="1:12" ht="31.5" customHeight="1" x14ac:dyDescent="0.3">
      <c r="A22" s="19" t="s">
        <v>35</v>
      </c>
      <c r="B22" s="20" t="s">
        <v>36</v>
      </c>
      <c r="C22" s="17" t="s">
        <v>37</v>
      </c>
      <c r="D22" s="17">
        <v>15</v>
      </c>
      <c r="E22" s="8">
        <f t="shared" si="0"/>
        <v>900.33333333333337</v>
      </c>
      <c r="F22" s="8">
        <v>13505</v>
      </c>
    </row>
    <row r="23" spans="1:12" ht="43.2" x14ac:dyDescent="0.3">
      <c r="A23" s="21" t="s">
        <v>38</v>
      </c>
      <c r="B23" s="22" t="s">
        <v>36</v>
      </c>
      <c r="C23" s="22" t="s">
        <v>37</v>
      </c>
      <c r="D23" s="22">
        <v>6</v>
      </c>
      <c r="E23" s="23">
        <f t="shared" si="0"/>
        <v>1457.6666666666667</v>
      </c>
      <c r="F23" s="23">
        <v>8746</v>
      </c>
    </row>
    <row r="24" spans="1:12" ht="57.6" x14ac:dyDescent="0.3">
      <c r="A24" s="21" t="s">
        <v>39</v>
      </c>
      <c r="B24" s="22" t="s">
        <v>36</v>
      </c>
      <c r="C24" s="22" t="s">
        <v>40</v>
      </c>
      <c r="D24" s="22">
        <v>5</v>
      </c>
      <c r="E24" s="23">
        <f t="shared" si="0"/>
        <v>5797.6</v>
      </c>
      <c r="F24" s="23">
        <v>28988</v>
      </c>
    </row>
    <row r="25" spans="1:12" ht="44.25" customHeight="1" x14ac:dyDescent="0.3">
      <c r="A25" s="19" t="s">
        <v>41</v>
      </c>
      <c r="B25" s="20" t="s">
        <v>42</v>
      </c>
      <c r="C25" s="17" t="s">
        <v>34</v>
      </c>
      <c r="D25" s="17">
        <v>2289</v>
      </c>
      <c r="E25" s="8">
        <f t="shared" si="0"/>
        <v>3.0008737439930102</v>
      </c>
      <c r="F25" s="8">
        <v>6869</v>
      </c>
    </row>
    <row r="26" spans="1:12" ht="44.25" customHeight="1" x14ac:dyDescent="0.3">
      <c r="A26" s="19" t="s">
        <v>43</v>
      </c>
      <c r="B26" s="20" t="s">
        <v>44</v>
      </c>
      <c r="C26" s="17" t="s">
        <v>37</v>
      </c>
      <c r="D26" s="17">
        <v>5.5</v>
      </c>
      <c r="E26" s="8">
        <f t="shared" si="0"/>
        <v>1445.2727272727273</v>
      </c>
      <c r="F26" s="8">
        <v>7949</v>
      </c>
    </row>
    <row r="27" spans="1:12" ht="60.75" customHeight="1" x14ac:dyDescent="0.3">
      <c r="A27" s="21" t="s">
        <v>45</v>
      </c>
      <c r="B27" s="22" t="s">
        <v>44</v>
      </c>
      <c r="C27" s="22" t="s">
        <v>40</v>
      </c>
      <c r="D27" s="22">
        <v>1</v>
      </c>
      <c r="E27" s="23">
        <f t="shared" si="0"/>
        <v>4529</v>
      </c>
      <c r="F27" s="23">
        <v>4529</v>
      </c>
    </row>
    <row r="28" spans="1:12" ht="50.25" customHeight="1" x14ac:dyDescent="0.3">
      <c r="A28" s="19" t="s">
        <v>46</v>
      </c>
      <c r="B28" s="20" t="s">
        <v>47</v>
      </c>
      <c r="C28" s="17" t="s">
        <v>37</v>
      </c>
      <c r="D28" s="17">
        <v>3.5</v>
      </c>
      <c r="E28" s="8">
        <f t="shared" si="0"/>
        <v>1482.8571428571429</v>
      </c>
      <c r="F28" s="8">
        <v>5190</v>
      </c>
    </row>
    <row r="29" spans="1:12" ht="17.25" customHeight="1" x14ac:dyDescent="0.3">
      <c r="A29" s="24" t="s">
        <v>48</v>
      </c>
      <c r="B29" s="25"/>
      <c r="C29" s="25"/>
      <c r="D29" s="25"/>
      <c r="E29" s="26"/>
      <c r="F29" s="26">
        <f>F21+F22+F23+F24+F25+F26+F27+F28</f>
        <v>177967</v>
      </c>
      <c r="K29" s="27"/>
      <c r="L29" s="27">
        <f>'[1]янв 2020г'!F20+'[1]февр 2020'!F20+'[1]март 2020'!F20+'[1]апр 2020'!F20+'[1]май 2020'!F21+'[1]июнь 2020'!F22+'[1]июль 2020'!F20+'[1]авг 2020'!F21+'[1]сент 2020'!F21+'[1]окт 2020'!F21+'[1]нояб 2020'!F22+'[1]дек 2020'!F20</f>
        <v>177967</v>
      </c>
    </row>
    <row r="30" spans="1:12" x14ac:dyDescent="0.3">
      <c r="A30" s="40" t="s">
        <v>49</v>
      </c>
      <c r="B30" s="40"/>
      <c r="C30" s="40"/>
      <c r="D30" s="40"/>
      <c r="E30" s="40"/>
      <c r="F30" s="40"/>
    </row>
    <row r="31" spans="1:12" ht="110.4" x14ac:dyDescent="0.3">
      <c r="A31" s="1" t="s">
        <v>2</v>
      </c>
      <c r="B31" s="1" t="s">
        <v>3</v>
      </c>
      <c r="C31" s="17" t="s">
        <v>4</v>
      </c>
      <c r="D31" s="18" t="s">
        <v>31</v>
      </c>
      <c r="E31" s="1" t="s">
        <v>5</v>
      </c>
      <c r="F31" s="1" t="s">
        <v>6</v>
      </c>
    </row>
    <row r="32" spans="1:12" ht="43.2" x14ac:dyDescent="0.3">
      <c r="A32" s="21" t="s">
        <v>50</v>
      </c>
      <c r="B32" s="22" t="s">
        <v>51</v>
      </c>
      <c r="C32" s="22" t="s">
        <v>37</v>
      </c>
      <c r="D32" s="22">
        <v>1918</v>
      </c>
      <c r="E32" s="23">
        <f>F32/D32</f>
        <v>382.54066736183523</v>
      </c>
      <c r="F32" s="23">
        <v>733713</v>
      </c>
    </row>
    <row r="33" spans="1:6" ht="43.2" x14ac:dyDescent="0.3">
      <c r="A33" s="28" t="s">
        <v>52</v>
      </c>
      <c r="B33" s="17" t="s">
        <v>53</v>
      </c>
      <c r="C33" s="17" t="s">
        <v>37</v>
      </c>
      <c r="D33" s="17">
        <v>189</v>
      </c>
      <c r="E33" s="8">
        <f>F33/D33</f>
        <v>1838.1269841269841</v>
      </c>
      <c r="F33" s="8">
        <v>347406</v>
      </c>
    </row>
    <row r="34" spans="1:6" ht="28.8" x14ac:dyDescent="0.3">
      <c r="A34" s="24" t="s">
        <v>54</v>
      </c>
      <c r="B34" s="25"/>
      <c r="C34" s="25"/>
      <c r="D34" s="25"/>
      <c r="E34" s="26"/>
      <c r="F34" s="26">
        <f>F32+F33</f>
        <v>1081119</v>
      </c>
    </row>
    <row r="36" spans="1:6" x14ac:dyDescent="0.3">
      <c r="A36" s="29" t="s">
        <v>55</v>
      </c>
      <c r="B36" s="29"/>
      <c r="C36" s="29"/>
      <c r="D36" s="29"/>
      <c r="E36" s="29"/>
      <c r="F36" s="29"/>
    </row>
    <row r="37" spans="1:6" x14ac:dyDescent="0.3">
      <c r="A37" s="29" t="s">
        <v>56</v>
      </c>
      <c r="B37" s="29"/>
      <c r="C37" s="29"/>
      <c r="D37" s="29"/>
      <c r="E37" s="29"/>
      <c r="F37" s="29"/>
    </row>
    <row r="40" spans="1:6" x14ac:dyDescent="0.3">
      <c r="F40" s="27"/>
    </row>
  </sheetData>
  <mergeCells count="26">
    <mergeCell ref="C7:D7"/>
    <mergeCell ref="A1:I1"/>
    <mergeCell ref="A2:I2"/>
    <mergeCell ref="C4:D4"/>
    <mergeCell ref="A5:F5"/>
    <mergeCell ref="C6:D6"/>
    <mergeCell ref="C15:D15"/>
    <mergeCell ref="C8:D8"/>
    <mergeCell ref="C9:D9"/>
    <mergeCell ref="C10:D10"/>
    <mergeCell ref="B11:B12"/>
    <mergeCell ref="C11:D12"/>
    <mergeCell ref="F11:F12"/>
    <mergeCell ref="B13:B14"/>
    <mergeCell ref="C13:D14"/>
    <mergeCell ref="E13:E14"/>
    <mergeCell ref="F13:F14"/>
    <mergeCell ref="E11:E12"/>
    <mergeCell ref="A36:F36"/>
    <mergeCell ref="A37:F37"/>
    <mergeCell ref="B16:B17"/>
    <mergeCell ref="C16:D17"/>
    <mergeCell ref="E16:E17"/>
    <mergeCell ref="F16:F17"/>
    <mergeCell ref="A19:F19"/>
    <mergeCell ref="A30:F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2021-04-05T05:24:36Z</dcterms:created>
  <dcterms:modified xsi:type="dcterms:W3CDTF">2021-04-05T06:33:21Z</dcterms:modified>
</cp:coreProperties>
</file>