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2" windowWidth="22980" windowHeight="9528"/>
  </bookViews>
  <sheets>
    <sheet name=" 2019" sheetId="1" r:id="rId1"/>
  </sheets>
  <calcPr calcId="144525" refMode="R1C1"/>
</workbook>
</file>

<file path=xl/calcChain.xml><?xml version="1.0" encoding="utf-8"?>
<calcChain xmlns="http://schemas.openxmlformats.org/spreadsheetml/2006/main">
  <c r="I33" i="1" l="1"/>
  <c r="H33" i="1"/>
  <c r="G31" i="1"/>
  <c r="F31" i="1"/>
  <c r="E31" i="1"/>
  <c r="D31" i="1"/>
  <c r="C31" i="1"/>
  <c r="H30" i="1"/>
  <c r="I29" i="1"/>
  <c r="H29" i="1"/>
  <c r="I28" i="1"/>
  <c r="H28" i="1"/>
  <c r="I27" i="1"/>
  <c r="H27" i="1"/>
  <c r="I26" i="1"/>
  <c r="I31" i="1" s="1"/>
  <c r="H26" i="1"/>
  <c r="H31" i="1" s="1"/>
  <c r="G24" i="1"/>
  <c r="F24" i="1"/>
  <c r="E24" i="1"/>
  <c r="D24" i="1"/>
  <c r="C24" i="1"/>
  <c r="H23" i="1"/>
  <c r="I22" i="1"/>
  <c r="I24" i="1" s="1"/>
  <c r="H22" i="1"/>
  <c r="H24" i="1" s="1"/>
  <c r="G20" i="1"/>
  <c r="G32" i="1" s="1"/>
  <c r="G36" i="1" s="1"/>
  <c r="F20" i="1"/>
  <c r="F32" i="1" s="1"/>
  <c r="F36" i="1" s="1"/>
  <c r="E20" i="1"/>
  <c r="E32" i="1" s="1"/>
  <c r="E36" i="1" s="1"/>
  <c r="D20" i="1"/>
  <c r="D32" i="1" s="1"/>
  <c r="D36" i="1" s="1"/>
  <c r="C20" i="1"/>
  <c r="C32" i="1" s="1"/>
  <c r="C36" i="1" s="1"/>
  <c r="I18" i="1"/>
  <c r="H18" i="1"/>
  <c r="I16" i="1"/>
  <c r="H16" i="1"/>
  <c r="I14" i="1"/>
  <c r="H14" i="1"/>
  <c r="I12" i="1"/>
  <c r="H12" i="1"/>
  <c r="I10" i="1"/>
  <c r="H10" i="1"/>
  <c r="I8" i="1"/>
  <c r="H8" i="1"/>
  <c r="I6" i="1"/>
  <c r="I20" i="1" s="1"/>
  <c r="H6" i="1"/>
  <c r="I32" i="1" l="1"/>
  <c r="I36" i="1" s="1"/>
  <c r="H20" i="1"/>
  <c r="H32" i="1"/>
  <c r="H36" i="1" s="1"/>
</calcChain>
</file>

<file path=xl/sharedStrings.xml><?xml version="1.0" encoding="utf-8"?>
<sst xmlns="http://schemas.openxmlformats.org/spreadsheetml/2006/main" count="31" uniqueCount="29">
  <si>
    <t>за период 01.01.2019-31.12.2019  (Управление)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</si>
  <si>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</si>
  <si>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</si>
  <si>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</si>
  <si>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</si>
  <si>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</si>
  <si>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</si>
  <si>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</si>
  <si>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</si>
  <si>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>Обслуживаемая площадь  - 2799,4 кв.м.</t>
  </si>
  <si>
    <t>Содержание</t>
  </si>
  <si>
    <t>Ремонт</t>
  </si>
  <si>
    <t>Управление</t>
  </si>
  <si>
    <t>ОДН водоснабж</t>
  </si>
  <si>
    <t>ОДН водоотвед</t>
  </si>
  <si>
    <t>ОДН эл/энергия</t>
  </si>
  <si>
    <t>Сбор и вывоз ТБО</t>
  </si>
  <si>
    <t>Итого</t>
  </si>
  <si>
    <t>Капитальный ремонт</t>
  </si>
  <si>
    <t>Платежи банка</t>
  </si>
  <si>
    <t xml:space="preserve">Водоснабжение </t>
  </si>
  <si>
    <t>водоотведение</t>
  </si>
  <si>
    <t>Теплоснабжение</t>
  </si>
  <si>
    <t>Обращение с ТКО</t>
  </si>
  <si>
    <t>ВСЕГО по ЖКУ</t>
  </si>
  <si>
    <t>Доходы от использования общего имущества , всего, в т.ч.</t>
  </si>
  <si>
    <t>ООО "ТТК"</t>
  </si>
  <si>
    <t>ВСЕГО по дому</t>
  </si>
  <si>
    <t>Информация о состоянии лицевого счета д.№ 75 по ул. Карельской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</si>
</sst>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&quot;р.&quot;_-;\-* #,##0.00&quot;р.&quot;_-;_-* &quot;-&quot;??&quot;р.&quot;_-;_-@_-"/>
  </numFmts>
  <fonts count="3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sz val="10"/>
      <color rgb="FF0000FF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sz val="10"/>
      <color rgb="FFFF0000"/>
      <name val="Arial"/>
      <family val="2"/>
      <charset val="204"/>
    </font>
    <font>
      <i/>
      <sz val="10"/>
      <name val="Arial Cyr"/>
      <charset val="204"/>
    </font>
    <font>
      <i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5">
    <xf numFmtId="0" fontId="0" fillId="0" borderId="0"/>
    <xf numFmtId="0" fontId="1" fillId="0" borderId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5" fillId="9" borderId="36" applyNumberFormat="0" applyAlignment="0" applyProtection="0"/>
    <xf numFmtId="0" fontId="16" fillId="22" borderId="37" applyNumberFormat="0" applyAlignment="0" applyProtection="0"/>
    <xf numFmtId="0" fontId="17" fillId="22" borderId="36" applyNumberFormat="0" applyAlignment="0" applyProtection="0"/>
    <xf numFmtId="44" fontId="1" fillId="0" borderId="0" applyFont="0" applyFill="0" applyBorder="0" applyAlignment="0" applyProtection="0"/>
    <xf numFmtId="0" fontId="18" fillId="0" borderId="38" applyNumberFormat="0" applyFill="0" applyAlignment="0" applyProtection="0"/>
    <xf numFmtId="0" fontId="19" fillId="0" borderId="39" applyNumberFormat="0" applyFill="0" applyAlignment="0" applyProtection="0"/>
    <xf numFmtId="0" fontId="20" fillId="0" borderId="40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41" applyNumberFormat="0" applyFill="0" applyAlignment="0" applyProtection="0"/>
    <xf numFmtId="0" fontId="22" fillId="23" borderId="42" applyNumberFormat="0" applyAlignment="0" applyProtection="0"/>
    <xf numFmtId="0" fontId="23" fillId="0" borderId="0" applyNumberFormat="0" applyFill="0" applyBorder="0" applyAlignment="0" applyProtection="0"/>
    <xf numFmtId="0" fontId="24" fillId="24" borderId="0" applyNumberFormat="0" applyBorder="0" applyAlignment="0" applyProtection="0"/>
    <xf numFmtId="0" fontId="25" fillId="5" borderId="0" applyNumberFormat="0" applyBorder="0" applyAlignment="0" applyProtection="0"/>
    <xf numFmtId="0" fontId="26" fillId="0" borderId="0" applyNumberFormat="0" applyFill="0" applyBorder="0" applyAlignment="0" applyProtection="0"/>
    <xf numFmtId="0" fontId="1" fillId="25" borderId="43" applyNumberFormat="0" applyFont="0" applyAlignment="0" applyProtection="0"/>
    <xf numFmtId="0" fontId="1" fillId="25" borderId="43" applyNumberFormat="0" applyFont="0" applyAlignment="0" applyProtection="0"/>
    <xf numFmtId="0" fontId="27" fillId="0" borderId="44" applyNumberFormat="0" applyFill="0" applyAlignment="0" applyProtection="0"/>
    <xf numFmtId="0" fontId="28" fillId="0" borderId="0" applyNumberFormat="0" applyFill="0" applyBorder="0" applyAlignment="0" applyProtection="0"/>
    <xf numFmtId="0" fontId="29" fillId="6" borderId="0" applyNumberFormat="0" applyBorder="0" applyAlignment="0" applyProtection="0"/>
  </cellStyleXfs>
  <cellXfs count="92">
    <xf numFmtId="0" fontId="0" fillId="0" borderId="0" xfId="0"/>
    <xf numFmtId="0" fontId="1" fillId="0" borderId="0" xfId="1"/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2" fontId="6" fillId="0" borderId="0" xfId="1" applyNumberFormat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right" wrapText="1"/>
    </xf>
    <xf numFmtId="0" fontId="5" fillId="0" borderId="0" xfId="1" applyFont="1" applyAlignment="1">
      <alignment horizontal="right" wrapText="1"/>
    </xf>
    <xf numFmtId="3" fontId="9" fillId="0" borderId="11" xfId="1" applyNumberFormat="1" applyFont="1" applyBorder="1" applyAlignment="1">
      <alignment horizontal="center"/>
    </xf>
    <xf numFmtId="3" fontId="9" fillId="0" borderId="10" xfId="1" applyNumberFormat="1" applyFont="1" applyBorder="1" applyAlignment="1">
      <alignment horizontal="center"/>
    </xf>
    <xf numFmtId="1" fontId="9" fillId="0" borderId="11" xfId="1" applyNumberFormat="1" applyFont="1" applyBorder="1" applyAlignment="1">
      <alignment horizontal="center"/>
    </xf>
    <xf numFmtId="2" fontId="9" fillId="0" borderId="0" xfId="1" applyNumberFormat="1" applyFont="1"/>
    <xf numFmtId="0" fontId="9" fillId="0" borderId="0" xfId="1" applyFont="1" applyFill="1" applyBorder="1" applyAlignment="1">
      <alignment horizontal="center" wrapText="1"/>
    </xf>
    <xf numFmtId="3" fontId="9" fillId="0" borderId="12" xfId="1" applyNumberFormat="1" applyFont="1" applyBorder="1" applyAlignment="1">
      <alignment horizontal="center"/>
    </xf>
    <xf numFmtId="1" fontId="9" fillId="0" borderId="13" xfId="1" applyNumberFormat="1" applyFont="1" applyBorder="1" applyAlignment="1">
      <alignment horizontal="center"/>
    </xf>
    <xf numFmtId="0" fontId="9" fillId="0" borderId="0" xfId="1" applyFont="1"/>
    <xf numFmtId="3" fontId="5" fillId="0" borderId="13" xfId="1" applyNumberFormat="1" applyFont="1" applyBorder="1" applyAlignment="1">
      <alignment horizontal="center"/>
    </xf>
    <xf numFmtId="3" fontId="5" fillId="0" borderId="10" xfId="1" applyNumberFormat="1" applyFont="1" applyBorder="1" applyAlignment="1">
      <alignment horizontal="center"/>
    </xf>
    <xf numFmtId="1" fontId="5" fillId="0" borderId="13" xfId="1" applyNumberFormat="1" applyFont="1" applyBorder="1" applyAlignment="1">
      <alignment horizontal="center"/>
    </xf>
    <xf numFmtId="3" fontId="5" fillId="0" borderId="12" xfId="1" applyNumberFormat="1" applyFont="1" applyBorder="1" applyAlignment="1">
      <alignment horizontal="center"/>
    </xf>
    <xf numFmtId="3" fontId="9" fillId="0" borderId="13" xfId="1" applyNumberFormat="1" applyFont="1" applyBorder="1" applyAlignment="1">
      <alignment horizontal="center"/>
    </xf>
    <xf numFmtId="3" fontId="5" fillId="0" borderId="17" xfId="1" applyNumberFormat="1" applyFont="1" applyBorder="1" applyAlignment="1">
      <alignment horizontal="center"/>
    </xf>
    <xf numFmtId="3" fontId="5" fillId="0" borderId="18" xfId="1" applyNumberFormat="1" applyFont="1" applyBorder="1" applyAlignment="1">
      <alignment horizontal="center"/>
    </xf>
    <xf numFmtId="1" fontId="5" fillId="0" borderId="17" xfId="1" applyNumberFormat="1" applyFont="1" applyBorder="1" applyAlignment="1">
      <alignment horizontal="center"/>
    </xf>
    <xf numFmtId="1" fontId="10" fillId="0" borderId="17" xfId="1" applyNumberFormat="1" applyFont="1" applyBorder="1" applyAlignment="1">
      <alignment horizontal="center"/>
    </xf>
    <xf numFmtId="3" fontId="2" fillId="2" borderId="19" xfId="1" applyNumberFormat="1" applyFont="1" applyFill="1" applyBorder="1" applyAlignment="1">
      <alignment horizontal="center"/>
    </xf>
    <xf numFmtId="0" fontId="2" fillId="3" borderId="4" xfId="1" applyFont="1" applyFill="1" applyBorder="1" applyAlignment="1">
      <alignment horizontal="center"/>
    </xf>
    <xf numFmtId="0" fontId="2" fillId="3" borderId="5" xfId="1" applyFont="1" applyFill="1" applyBorder="1" applyAlignment="1">
      <alignment horizontal="center"/>
    </xf>
    <xf numFmtId="3" fontId="2" fillId="3" borderId="5" xfId="1" applyNumberFormat="1" applyFont="1" applyFill="1" applyBorder="1" applyAlignment="1">
      <alignment horizontal="center"/>
    </xf>
    <xf numFmtId="3" fontId="2" fillId="3" borderId="21" xfId="1" applyNumberFormat="1" applyFont="1" applyFill="1" applyBorder="1" applyAlignment="1">
      <alignment horizontal="center"/>
    </xf>
    <xf numFmtId="3" fontId="2" fillId="2" borderId="13" xfId="1" applyNumberFormat="1" applyFont="1" applyFill="1" applyBorder="1" applyAlignment="1">
      <alignment horizontal="center"/>
    </xf>
    <xf numFmtId="3" fontId="9" fillId="0" borderId="27" xfId="1" applyNumberFormat="1" applyFont="1" applyBorder="1" applyAlignment="1">
      <alignment horizontal="center"/>
    </xf>
    <xf numFmtId="3" fontId="9" fillId="3" borderId="27" xfId="1" applyNumberFormat="1" applyFont="1" applyFill="1" applyBorder="1" applyAlignment="1">
      <alignment horizontal="center"/>
    </xf>
    <xf numFmtId="3" fontId="9" fillId="0" borderId="28" xfId="1" applyNumberFormat="1" applyFont="1" applyBorder="1" applyAlignment="1">
      <alignment horizontal="center"/>
    </xf>
    <xf numFmtId="3" fontId="9" fillId="3" borderId="13" xfId="1" applyNumberFormat="1" applyFont="1" applyFill="1" applyBorder="1" applyAlignment="1">
      <alignment horizontal="center"/>
    </xf>
    <xf numFmtId="3" fontId="5" fillId="0" borderId="30" xfId="1" applyNumberFormat="1" applyFont="1" applyBorder="1" applyAlignment="1">
      <alignment horizontal="center"/>
    </xf>
    <xf numFmtId="3" fontId="9" fillId="0" borderId="30" xfId="1" applyNumberFormat="1" applyFont="1" applyBorder="1" applyAlignment="1">
      <alignment horizontal="center"/>
    </xf>
    <xf numFmtId="3" fontId="5" fillId="0" borderId="31" xfId="1" applyNumberFormat="1" applyFont="1" applyBorder="1" applyAlignment="1">
      <alignment horizontal="center"/>
    </xf>
    <xf numFmtId="3" fontId="2" fillId="2" borderId="33" xfId="1" applyNumberFormat="1" applyFont="1" applyFill="1" applyBorder="1" applyAlignment="1">
      <alignment horizontal="center"/>
    </xf>
    <xf numFmtId="0" fontId="11" fillId="0" borderId="0" xfId="1" applyFont="1"/>
    <xf numFmtId="0" fontId="12" fillId="0" borderId="0" xfId="0" applyFont="1"/>
    <xf numFmtId="0" fontId="5" fillId="0" borderId="4" xfId="1" applyFont="1" applyBorder="1" applyAlignment="1">
      <alignment horizontal="left"/>
    </xf>
    <xf numFmtId="0" fontId="5" fillId="0" borderId="5" xfId="1" applyFont="1" applyBorder="1" applyAlignment="1">
      <alignment horizontal="left"/>
    </xf>
    <xf numFmtId="0" fontId="5" fillId="0" borderId="5" xfId="1" applyFont="1" applyBorder="1" applyAlignment="1"/>
    <xf numFmtId="0" fontId="5" fillId="0" borderId="21" xfId="1" applyFont="1" applyBorder="1" applyAlignment="1"/>
    <xf numFmtId="0" fontId="2" fillId="2" borderId="32" xfId="1" applyFont="1" applyFill="1" applyBorder="1" applyAlignment="1">
      <alignment horizontal="center"/>
    </xf>
    <xf numFmtId="0" fontId="2" fillId="2" borderId="33" xfId="1" applyFont="1" applyFill="1" applyBorder="1" applyAlignment="1">
      <alignment horizontal="center"/>
    </xf>
    <xf numFmtId="0" fontId="2" fillId="2" borderId="19" xfId="1" applyFont="1" applyFill="1" applyBorder="1" applyAlignment="1">
      <alignment horizontal="left"/>
    </xf>
    <xf numFmtId="0" fontId="2" fillId="2" borderId="20" xfId="1" applyFont="1" applyFill="1" applyBorder="1" applyAlignment="1">
      <alignment horizontal="left"/>
    </xf>
    <xf numFmtId="0" fontId="9" fillId="3" borderId="34" xfId="1" applyFont="1" applyFill="1" applyBorder="1" applyAlignment="1">
      <alignment horizontal="center" wrapText="1"/>
    </xf>
    <xf numFmtId="0" fontId="9" fillId="3" borderId="35" xfId="1" applyFont="1" applyFill="1" applyBorder="1" applyAlignment="1">
      <alignment horizontal="center" wrapText="1"/>
    </xf>
    <xf numFmtId="0" fontId="9" fillId="3" borderId="13" xfId="1" applyFont="1" applyFill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2" fillId="0" borderId="2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25" xfId="1" applyFont="1" applyBorder="1" applyAlignment="1">
      <alignment horizontal="center"/>
    </xf>
    <xf numFmtId="0" fontId="9" fillId="0" borderId="26" xfId="1" applyFont="1" applyBorder="1" applyAlignment="1">
      <alignment horizontal="left" wrapText="1"/>
    </xf>
    <xf numFmtId="0" fontId="9" fillId="0" borderId="27" xfId="1" applyFont="1" applyBorder="1" applyAlignment="1">
      <alignment horizontal="left" wrapText="1"/>
    </xf>
    <xf numFmtId="0" fontId="9" fillId="0" borderId="14" xfId="1" applyFont="1" applyBorder="1" applyAlignment="1">
      <alignment horizontal="left" wrapText="1"/>
    </xf>
    <xf numFmtId="0" fontId="9" fillId="0" borderId="13" xfId="1" applyFont="1" applyBorder="1" applyAlignment="1">
      <alignment horizontal="left" wrapText="1"/>
    </xf>
    <xf numFmtId="0" fontId="9" fillId="0" borderId="14" xfId="1" applyFont="1" applyBorder="1" applyAlignment="1">
      <alignment horizontal="left"/>
    </xf>
    <xf numFmtId="0" fontId="9" fillId="0" borderId="13" xfId="1" applyFont="1" applyBorder="1" applyAlignment="1">
      <alignment horizontal="left"/>
    </xf>
    <xf numFmtId="0" fontId="5" fillId="0" borderId="29" xfId="1" applyFont="1" applyBorder="1" applyAlignment="1">
      <alignment horizontal="left"/>
    </xf>
    <xf numFmtId="0" fontId="5" fillId="0" borderId="30" xfId="1" applyFont="1" applyBorder="1" applyAlignment="1">
      <alignment horizontal="left"/>
    </xf>
    <xf numFmtId="0" fontId="5" fillId="0" borderId="15" xfId="1" applyFont="1" applyBorder="1" applyAlignment="1">
      <alignment horizontal="left"/>
    </xf>
    <xf numFmtId="0" fontId="5" fillId="0" borderId="16" xfId="1" applyFont="1" applyBorder="1" applyAlignment="1">
      <alignment horizontal="left"/>
    </xf>
    <xf numFmtId="0" fontId="2" fillId="2" borderId="19" xfId="1" applyFont="1" applyFill="1" applyBorder="1" applyAlignment="1">
      <alignment horizontal="center"/>
    </xf>
    <xf numFmtId="0" fontId="2" fillId="2" borderId="20" xfId="1" applyFont="1" applyFill="1" applyBorder="1" applyAlignment="1">
      <alignment horizontal="center"/>
    </xf>
    <xf numFmtId="0" fontId="9" fillId="0" borderId="22" xfId="1" applyFont="1" applyBorder="1" applyAlignment="1">
      <alignment horizontal="left" wrapText="1"/>
    </xf>
    <xf numFmtId="0" fontId="9" fillId="0" borderId="23" xfId="1" applyFont="1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2" fillId="2" borderId="13" xfId="1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9" fillId="0" borderId="12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8" xfId="1" applyFont="1" applyBorder="1" applyAlignment="1">
      <alignment horizontal="left"/>
    </xf>
    <xf numFmtId="0" fontId="9" fillId="0" borderId="9" xfId="1" applyFont="1" applyBorder="1" applyAlignment="1">
      <alignment horizontal="left"/>
    </xf>
    <xf numFmtId="0" fontId="9" fillId="0" borderId="10" xfId="1" applyFont="1" applyBorder="1" applyAlignment="1">
      <alignment horizontal="left"/>
    </xf>
    <xf numFmtId="0" fontId="9" fillId="0" borderId="6" xfId="1" applyFont="1" applyBorder="1" applyAlignment="1">
      <alignment horizontal="left"/>
    </xf>
    <xf numFmtId="0" fontId="9" fillId="0" borderId="8" xfId="1" applyFont="1" applyBorder="1" applyAlignment="1">
      <alignment horizontal="left"/>
    </xf>
    <xf numFmtId="0" fontId="2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right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3" fontId="1" fillId="0" borderId="0" xfId="1" applyNumberFormat="1"/>
  </cellXfs>
  <cellStyles count="45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Денежный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1"/>
    <cellStyle name="Плохой 2" xfId="38"/>
    <cellStyle name="Пояснение 2" xfId="39"/>
    <cellStyle name="Примечание 2" xfId="40"/>
    <cellStyle name="Примечание 3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37"/>
  <sheetViews>
    <sheetView tabSelected="1" topLeftCell="A7" workbookViewId="0">
      <selection activeCell="F22" sqref="F22"/>
    </sheetView>
  </sheetViews>
  <sheetFormatPr defaultRowHeight="14.4" x14ac:dyDescent="0.3"/>
  <cols>
    <col min="3" max="3" width="16.5546875" customWidth="1"/>
    <col min="4" max="4" width="14.88671875" customWidth="1"/>
    <col min="5" max="5" width="15.88671875" customWidth="1"/>
    <col min="6" max="6" width="15" customWidth="1"/>
    <col min="7" max="8" width="15.44140625" customWidth="1"/>
    <col min="9" max="9" width="19.109375" customWidth="1"/>
    <col min="10" max="10" width="9.6640625" bestFit="1" customWidth="1"/>
  </cols>
  <sheetData>
    <row r="1" spans="1:14" x14ac:dyDescent="0.3">
      <c r="A1" s="82" t="s">
        <v>28</v>
      </c>
      <c r="B1" s="82"/>
      <c r="C1" s="82"/>
      <c r="D1" s="82"/>
      <c r="E1" s="82"/>
      <c r="F1" s="82"/>
      <c r="G1" s="82"/>
      <c r="H1" s="82"/>
      <c r="I1" s="82"/>
      <c r="J1" s="1"/>
      <c r="K1" s="1"/>
      <c r="L1" s="1"/>
      <c r="M1" s="1"/>
      <c r="N1" s="1"/>
    </row>
    <row r="2" spans="1:14" ht="15" thickBot="1" x14ac:dyDescent="0.35">
      <c r="A2" s="82" t="s">
        <v>0</v>
      </c>
      <c r="B2" s="82"/>
      <c r="C2" s="82"/>
      <c r="D2" s="82"/>
      <c r="E2" s="82"/>
      <c r="F2" s="82"/>
      <c r="G2" s="82"/>
      <c r="H2" s="82"/>
      <c r="I2" s="82"/>
      <c r="J2" s="1"/>
      <c r="K2" s="1"/>
      <c r="L2" s="1"/>
      <c r="M2" s="1"/>
      <c r="N2" s="1"/>
    </row>
    <row r="3" spans="1:14" ht="48.6" thickBot="1" x14ac:dyDescent="0.35">
      <c r="A3" s="83" t="s">
        <v>1</v>
      </c>
      <c r="B3" s="84"/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3" t="s">
        <v>8</v>
      </c>
      <c r="J3" s="1"/>
      <c r="K3" s="85"/>
      <c r="L3" s="85"/>
      <c r="M3" s="1"/>
      <c r="N3" s="1"/>
    </row>
    <row r="4" spans="1:14" x14ac:dyDescent="0.3">
      <c r="A4" s="86">
        <v>1</v>
      </c>
      <c r="B4" s="87"/>
      <c r="C4" s="4">
        <v>2</v>
      </c>
      <c r="D4" s="5">
        <v>3</v>
      </c>
      <c r="E4" s="5">
        <v>4</v>
      </c>
      <c r="F4" s="5">
        <v>5</v>
      </c>
      <c r="G4" s="5">
        <v>6</v>
      </c>
      <c r="H4" s="5">
        <v>7</v>
      </c>
      <c r="I4" s="6">
        <v>8</v>
      </c>
      <c r="J4" s="7"/>
      <c r="K4" s="8"/>
      <c r="L4" s="9"/>
      <c r="M4" s="1"/>
      <c r="N4" s="1"/>
    </row>
    <row r="5" spans="1:14" x14ac:dyDescent="0.3">
      <c r="A5" s="88" t="s">
        <v>9</v>
      </c>
      <c r="B5" s="89"/>
      <c r="C5" s="89"/>
      <c r="D5" s="89"/>
      <c r="E5" s="89"/>
      <c r="F5" s="89"/>
      <c r="G5" s="89"/>
      <c r="H5" s="89"/>
      <c r="I5" s="90"/>
      <c r="J5" s="7"/>
      <c r="K5" s="8"/>
      <c r="L5" s="9"/>
      <c r="M5" s="1"/>
      <c r="N5" s="1"/>
    </row>
    <row r="6" spans="1:14" x14ac:dyDescent="0.3">
      <c r="A6" s="78" t="s">
        <v>10</v>
      </c>
      <c r="B6" s="79"/>
      <c r="C6" s="10">
        <v>-201.06500000040978</v>
      </c>
      <c r="D6" s="11">
        <v>51691.379999999539</v>
      </c>
      <c r="E6" s="12">
        <v>427953.80999999994</v>
      </c>
      <c r="F6" s="12">
        <v>427953.82</v>
      </c>
      <c r="G6" s="10">
        <v>412141.47000000003</v>
      </c>
      <c r="H6" s="10">
        <f>C6+E6-F6</f>
        <v>-201.0750000004773</v>
      </c>
      <c r="I6" s="11">
        <f>D6+E6-G6</f>
        <v>67503.719999999448</v>
      </c>
      <c r="J6" s="13"/>
      <c r="K6" s="14"/>
      <c r="L6" s="14"/>
      <c r="M6" s="14"/>
      <c r="N6" s="14"/>
    </row>
    <row r="7" spans="1:14" x14ac:dyDescent="0.3">
      <c r="A7" s="80"/>
      <c r="B7" s="81"/>
      <c r="C7" s="10"/>
      <c r="D7" s="15"/>
      <c r="E7" s="12"/>
      <c r="F7" s="12"/>
      <c r="G7" s="10"/>
      <c r="H7" s="10"/>
      <c r="I7" s="15"/>
      <c r="J7" s="13"/>
      <c r="K7" s="14"/>
      <c r="L7" s="14"/>
      <c r="M7" s="14"/>
      <c r="N7" s="14"/>
    </row>
    <row r="8" spans="1:14" x14ac:dyDescent="0.3">
      <c r="A8" s="80" t="s">
        <v>11</v>
      </c>
      <c r="B8" s="81"/>
      <c r="C8" s="10">
        <v>-128773.60999999999</v>
      </c>
      <c r="D8" s="11">
        <v>22641.849999999977</v>
      </c>
      <c r="E8" s="16">
        <v>156570.45999999996</v>
      </c>
      <c r="F8" s="16">
        <v>44891</v>
      </c>
      <c r="G8" s="10">
        <v>158494.38999999998</v>
      </c>
      <c r="H8" s="10">
        <f>C8+E8-F8</f>
        <v>-17094.150000000023</v>
      </c>
      <c r="I8" s="11">
        <f>D8+E8-G8</f>
        <v>20717.919999999955</v>
      </c>
      <c r="J8" s="13"/>
      <c r="K8" s="17"/>
      <c r="L8" s="17"/>
      <c r="M8" s="17"/>
      <c r="N8" s="17"/>
    </row>
    <row r="9" spans="1:14" x14ac:dyDescent="0.3">
      <c r="A9" s="76"/>
      <c r="B9" s="77"/>
      <c r="C9" s="18"/>
      <c r="D9" s="19"/>
      <c r="E9" s="20"/>
      <c r="F9" s="20"/>
      <c r="G9" s="18"/>
      <c r="H9" s="18"/>
      <c r="I9" s="19"/>
      <c r="J9" s="1"/>
      <c r="K9" s="1"/>
      <c r="L9" s="1"/>
      <c r="M9" s="1"/>
      <c r="N9" s="1"/>
    </row>
    <row r="10" spans="1:14" x14ac:dyDescent="0.3">
      <c r="A10" s="62" t="s">
        <v>12</v>
      </c>
      <c r="B10" s="75"/>
      <c r="C10" s="10">
        <v>-0.23999999996158294</v>
      </c>
      <c r="D10" s="11">
        <v>11836.580000000089</v>
      </c>
      <c r="E10" s="16">
        <v>92381.39999999998</v>
      </c>
      <c r="F10" s="16">
        <v>92381.4</v>
      </c>
      <c r="G10" s="10">
        <v>89630.030000000013</v>
      </c>
      <c r="H10" s="10">
        <f>C10+E10-F10</f>
        <v>-0.23999999997613486</v>
      </c>
      <c r="I10" s="11">
        <f>D10+E10-G10</f>
        <v>14587.950000000055</v>
      </c>
      <c r="J10" s="1"/>
      <c r="K10" s="1"/>
      <c r="L10" s="1"/>
      <c r="M10" s="1"/>
      <c r="N10" s="1"/>
    </row>
    <row r="11" spans="1:14" x14ac:dyDescent="0.3">
      <c r="A11" s="62"/>
      <c r="B11" s="75"/>
      <c r="C11" s="10"/>
      <c r="D11" s="11"/>
      <c r="E11" s="16"/>
      <c r="F11" s="16"/>
      <c r="G11" s="10"/>
      <c r="H11" s="10"/>
      <c r="I11" s="11"/>
      <c r="J11" s="1"/>
      <c r="K11" s="1"/>
      <c r="L11" s="1"/>
      <c r="M11" s="1"/>
      <c r="N11" s="1"/>
    </row>
    <row r="12" spans="1:14" x14ac:dyDescent="0.3">
      <c r="A12" s="62" t="s">
        <v>13</v>
      </c>
      <c r="B12" s="75"/>
      <c r="C12" s="10">
        <v>0</v>
      </c>
      <c r="D12" s="11">
        <v>5497.0800000000036</v>
      </c>
      <c r="E12" s="16">
        <v>13605.320000000002</v>
      </c>
      <c r="F12" s="16">
        <v>13605.32</v>
      </c>
      <c r="G12" s="10">
        <v>17476.009999999998</v>
      </c>
      <c r="H12" s="10">
        <f>C12+E12-F12</f>
        <v>0</v>
      </c>
      <c r="I12" s="11">
        <f>D12+E12-G12</f>
        <v>1626.3900000000067</v>
      </c>
      <c r="J12" s="1"/>
      <c r="K12" s="1"/>
      <c r="L12" s="1"/>
      <c r="M12" s="1"/>
      <c r="N12" s="1"/>
    </row>
    <row r="13" spans="1:14" x14ac:dyDescent="0.3">
      <c r="A13" s="62"/>
      <c r="B13" s="75"/>
      <c r="C13" s="10"/>
      <c r="D13" s="11"/>
      <c r="E13" s="16"/>
      <c r="F13" s="16"/>
      <c r="G13" s="10"/>
      <c r="H13" s="10"/>
      <c r="I13" s="11"/>
      <c r="J13" s="1"/>
      <c r="K13" s="1"/>
      <c r="L13" s="1"/>
      <c r="M13" s="1"/>
      <c r="N13" s="1"/>
    </row>
    <row r="14" spans="1:14" x14ac:dyDescent="0.3">
      <c r="A14" s="62" t="s">
        <v>14</v>
      </c>
      <c r="B14" s="75"/>
      <c r="C14" s="10">
        <v>0</v>
      </c>
      <c r="D14" s="11">
        <v>3540.3500000000004</v>
      </c>
      <c r="E14" s="16">
        <v>8790.4399999999987</v>
      </c>
      <c r="F14" s="16">
        <v>8790.44</v>
      </c>
      <c r="G14" s="10">
        <v>11282.75</v>
      </c>
      <c r="H14" s="10">
        <f>C14+E14-F14</f>
        <v>0</v>
      </c>
      <c r="I14" s="11">
        <f>D14+E14-G14</f>
        <v>1048.0399999999991</v>
      </c>
      <c r="J14" s="1"/>
      <c r="K14" s="1"/>
      <c r="L14" s="1"/>
      <c r="M14" s="1"/>
      <c r="N14" s="1"/>
    </row>
    <row r="15" spans="1:14" x14ac:dyDescent="0.3">
      <c r="A15" s="62"/>
      <c r="B15" s="75"/>
      <c r="C15" s="10"/>
      <c r="D15" s="11"/>
      <c r="E15" s="16"/>
      <c r="F15" s="16"/>
      <c r="G15" s="10"/>
      <c r="H15" s="10"/>
      <c r="I15" s="11"/>
      <c r="J15" s="1"/>
      <c r="K15" s="1"/>
      <c r="L15" s="1"/>
      <c r="M15" s="1"/>
      <c r="N15" s="1"/>
    </row>
    <row r="16" spans="1:14" x14ac:dyDescent="0.3">
      <c r="A16" s="62" t="s">
        <v>15</v>
      </c>
      <c r="B16" s="75"/>
      <c r="C16" s="10">
        <v>0</v>
      </c>
      <c r="D16" s="11">
        <v>3913.7999999999956</v>
      </c>
      <c r="E16" s="16">
        <v>26790.499999999996</v>
      </c>
      <c r="F16" s="16">
        <v>26791</v>
      </c>
      <c r="G16" s="10">
        <v>25860.01</v>
      </c>
      <c r="H16" s="10">
        <f>C16+E16-F16</f>
        <v>-0.50000000000363798</v>
      </c>
      <c r="I16" s="11">
        <f>D16+E16-G16</f>
        <v>4844.2899999999936</v>
      </c>
      <c r="J16" s="1"/>
      <c r="K16" s="1"/>
      <c r="L16" s="1"/>
      <c r="M16" s="1"/>
      <c r="N16" s="1"/>
    </row>
    <row r="17" spans="1:14" x14ac:dyDescent="0.3">
      <c r="A17" s="76"/>
      <c r="B17" s="77"/>
      <c r="C17" s="18"/>
      <c r="D17" s="21"/>
      <c r="E17" s="20"/>
      <c r="F17" s="20"/>
      <c r="G17" s="18"/>
      <c r="H17" s="10"/>
      <c r="I17" s="11"/>
      <c r="J17" s="1"/>
      <c r="K17" s="1"/>
      <c r="L17" s="1"/>
      <c r="M17" s="1"/>
      <c r="N17" s="1"/>
    </row>
    <row r="18" spans="1:14" x14ac:dyDescent="0.3">
      <c r="A18" s="62" t="s">
        <v>16</v>
      </c>
      <c r="B18" s="63"/>
      <c r="C18" s="22">
        <v>-0.83999999999650754</v>
      </c>
      <c r="D18" s="22">
        <v>2283.5100000000166</v>
      </c>
      <c r="E18" s="22"/>
      <c r="F18" s="22"/>
      <c r="G18" s="22">
        <v>192.27</v>
      </c>
      <c r="H18" s="22">
        <f>C18+E18-F18</f>
        <v>-0.83999999999650754</v>
      </c>
      <c r="I18" s="11">
        <f>D18+E18-G18</f>
        <v>2091.2400000000166</v>
      </c>
      <c r="J18" s="1"/>
    </row>
    <row r="19" spans="1:14" ht="15" thickBot="1" x14ac:dyDescent="0.35">
      <c r="A19" s="66"/>
      <c r="B19" s="67"/>
      <c r="C19" s="23"/>
      <c r="D19" s="24"/>
      <c r="E19" s="25"/>
      <c r="F19" s="26"/>
      <c r="G19" s="23"/>
      <c r="H19" s="23"/>
      <c r="I19" s="24"/>
      <c r="J19" s="1"/>
      <c r="K19" s="91"/>
      <c r="L19" s="91"/>
      <c r="M19" s="1"/>
      <c r="N19" s="1"/>
    </row>
    <row r="20" spans="1:14" ht="15" thickBot="1" x14ac:dyDescent="0.35">
      <c r="A20" s="68" t="s">
        <v>17</v>
      </c>
      <c r="B20" s="69"/>
      <c r="C20" s="27">
        <f>C6+C8+C10+C18+C12+C14+C16</f>
        <v>-128975.75500000035</v>
      </c>
      <c r="D20" s="27">
        <f t="shared" ref="D20:I20" si="0">D6+D8+D10+D18+D12+D14+D16</f>
        <v>101404.54999999964</v>
      </c>
      <c r="E20" s="27">
        <f t="shared" si="0"/>
        <v>726091.92999999982</v>
      </c>
      <c r="F20" s="27">
        <f t="shared" si="0"/>
        <v>614412.97999999986</v>
      </c>
      <c r="G20" s="27">
        <f t="shared" si="0"/>
        <v>715076.93</v>
      </c>
      <c r="H20" s="27">
        <f t="shared" si="0"/>
        <v>-17296.805000000477</v>
      </c>
      <c r="I20" s="27">
        <f t="shared" si="0"/>
        <v>112419.54999999946</v>
      </c>
      <c r="J20" s="1"/>
      <c r="K20" s="1"/>
      <c r="L20" s="1"/>
      <c r="M20" s="1"/>
      <c r="N20" s="1"/>
    </row>
    <row r="21" spans="1:14" x14ac:dyDescent="0.3">
      <c r="A21" s="28"/>
      <c r="B21" s="29"/>
      <c r="C21" s="30"/>
      <c r="D21" s="30"/>
      <c r="E21" s="30"/>
      <c r="F21" s="30"/>
      <c r="G21" s="30"/>
      <c r="H21" s="30"/>
      <c r="I21" s="31"/>
      <c r="J21" s="1"/>
      <c r="K21" s="1"/>
      <c r="L21" s="1"/>
      <c r="M21" s="1"/>
      <c r="N21" s="1"/>
    </row>
    <row r="22" spans="1:14" ht="29.25" customHeight="1" x14ac:dyDescent="0.3">
      <c r="A22" s="70" t="s">
        <v>18</v>
      </c>
      <c r="B22" s="71"/>
      <c r="C22" s="22">
        <v>581355.4800000001</v>
      </c>
      <c r="D22" s="22">
        <v>32265.150000000081</v>
      </c>
      <c r="E22" s="16">
        <v>271817.53999999992</v>
      </c>
      <c r="F22" s="16"/>
      <c r="G22" s="22">
        <v>262146.07</v>
      </c>
      <c r="H22" s="22">
        <f>C22+E22-F22</f>
        <v>853173.02</v>
      </c>
      <c r="I22" s="22">
        <f>D22+E22-G22</f>
        <v>41936.619999999995</v>
      </c>
      <c r="J22" s="13"/>
      <c r="K22" s="17"/>
      <c r="L22" s="17"/>
      <c r="M22" s="17"/>
      <c r="N22" s="17"/>
    </row>
    <row r="23" spans="1:14" ht="29.25" customHeight="1" x14ac:dyDescent="0.3">
      <c r="A23" s="70" t="s">
        <v>19</v>
      </c>
      <c r="B23" s="72"/>
      <c r="C23" s="22">
        <v>10405.599999999999</v>
      </c>
      <c r="D23" s="22"/>
      <c r="E23" s="16">
        <v>5550.26</v>
      </c>
      <c r="F23" s="16"/>
      <c r="G23" s="22"/>
      <c r="H23" s="22">
        <f>C23+E23-F23</f>
        <v>15955.859999999999</v>
      </c>
      <c r="I23" s="22"/>
      <c r="J23" s="13"/>
      <c r="K23" s="17"/>
      <c r="L23" s="17"/>
      <c r="M23" s="17"/>
      <c r="N23" s="17"/>
    </row>
    <row r="24" spans="1:14" x14ac:dyDescent="0.3">
      <c r="A24" s="73" t="s">
        <v>17</v>
      </c>
      <c r="B24" s="74"/>
      <c r="C24" s="32">
        <f>C22+C23</f>
        <v>591761.08000000007</v>
      </c>
      <c r="D24" s="32">
        <f t="shared" ref="D24:I24" si="1">D22+D23</f>
        <v>32265.150000000081</v>
      </c>
      <c r="E24" s="32">
        <f t="shared" si="1"/>
        <v>277367.79999999993</v>
      </c>
      <c r="F24" s="32">
        <f t="shared" si="1"/>
        <v>0</v>
      </c>
      <c r="G24" s="32">
        <f t="shared" si="1"/>
        <v>262146.07</v>
      </c>
      <c r="H24" s="32">
        <f t="shared" si="1"/>
        <v>869128.88</v>
      </c>
      <c r="I24" s="32">
        <f t="shared" si="1"/>
        <v>41936.619999999995</v>
      </c>
      <c r="J24" s="1"/>
      <c r="K24" s="1"/>
      <c r="L24" s="1"/>
      <c r="M24" s="1"/>
      <c r="N24" s="1"/>
    </row>
    <row r="25" spans="1:14" ht="15" thickBot="1" x14ac:dyDescent="0.35">
      <c r="A25" s="55"/>
      <c r="B25" s="56"/>
      <c r="C25" s="56"/>
      <c r="D25" s="56"/>
      <c r="E25" s="56"/>
      <c r="F25" s="56"/>
      <c r="G25" s="56"/>
      <c r="H25" s="56"/>
      <c r="I25" s="57"/>
      <c r="J25" s="1"/>
    </row>
    <row r="26" spans="1:14" x14ac:dyDescent="0.3">
      <c r="A26" s="58" t="s">
        <v>20</v>
      </c>
      <c r="B26" s="59"/>
      <c r="C26" s="33">
        <v>5560.7700000000186</v>
      </c>
      <c r="D26" s="33">
        <v>18261.370000000054</v>
      </c>
      <c r="E26" s="33">
        <v>-330.89</v>
      </c>
      <c r="F26" s="34">
        <v>-330.89</v>
      </c>
      <c r="G26" s="33">
        <v>6602.7599999999993</v>
      </c>
      <c r="H26" s="33">
        <f>C26+E26-F26</f>
        <v>5560.7700000000186</v>
      </c>
      <c r="I26" s="35">
        <f>D26+E26-G26</f>
        <v>11327.720000000056</v>
      </c>
      <c r="J26" s="1"/>
    </row>
    <row r="27" spans="1:14" x14ac:dyDescent="0.3">
      <c r="A27" s="60" t="s">
        <v>21</v>
      </c>
      <c r="B27" s="61"/>
      <c r="C27" s="22">
        <v>868.51000000000931</v>
      </c>
      <c r="D27" s="22">
        <v>15742.699999999983</v>
      </c>
      <c r="E27" s="22">
        <v>-212.67</v>
      </c>
      <c r="F27" s="36">
        <v>-212.67</v>
      </c>
      <c r="G27" s="22">
        <v>3401.17</v>
      </c>
      <c r="H27" s="22">
        <f>C27+E27-F27</f>
        <v>868.51000000000931</v>
      </c>
      <c r="I27" s="11">
        <f>D27+E27-G27</f>
        <v>12128.859999999982</v>
      </c>
      <c r="J27" s="1"/>
    </row>
    <row r="28" spans="1:14" x14ac:dyDescent="0.3">
      <c r="A28" s="62" t="s">
        <v>22</v>
      </c>
      <c r="B28" s="63"/>
      <c r="C28" s="22">
        <v>1774.6200000002282</v>
      </c>
      <c r="D28" s="22">
        <v>27183.780000000028</v>
      </c>
      <c r="E28" s="22"/>
      <c r="F28" s="36"/>
      <c r="G28" s="22">
        <v>-184.06</v>
      </c>
      <c r="H28" s="22">
        <f>C28+E28-F28</f>
        <v>1774.6200000002282</v>
      </c>
      <c r="I28" s="11">
        <f>D28+E28-G28</f>
        <v>27367.840000000029</v>
      </c>
      <c r="J28" s="1"/>
    </row>
    <row r="29" spans="1:14" x14ac:dyDescent="0.3">
      <c r="A29" s="62" t="s">
        <v>23</v>
      </c>
      <c r="B29" s="63"/>
      <c r="C29" s="22">
        <v>0</v>
      </c>
      <c r="D29" s="22">
        <v>13852.959999999992</v>
      </c>
      <c r="E29" s="22"/>
      <c r="F29" s="22"/>
      <c r="G29" s="22">
        <v>12496.02</v>
      </c>
      <c r="H29" s="22">
        <f>C29+E29-F29</f>
        <v>0</v>
      </c>
      <c r="I29" s="11">
        <f>D29+E29-G29</f>
        <v>1356.9399999999914</v>
      </c>
      <c r="J29" s="1"/>
    </row>
    <row r="30" spans="1:14" ht="15" thickBot="1" x14ac:dyDescent="0.35">
      <c r="A30" s="64"/>
      <c r="B30" s="65"/>
      <c r="C30" s="37">
        <v>0</v>
      </c>
      <c r="D30" s="37"/>
      <c r="E30" s="37"/>
      <c r="F30" s="37"/>
      <c r="G30" s="37"/>
      <c r="H30" s="38">
        <f>C30+E30-F30</f>
        <v>0</v>
      </c>
      <c r="I30" s="39"/>
      <c r="J30" s="1"/>
    </row>
    <row r="31" spans="1:14" ht="15" thickBot="1" x14ac:dyDescent="0.35">
      <c r="A31" s="47" t="s">
        <v>17</v>
      </c>
      <c r="B31" s="48"/>
      <c r="C31" s="40">
        <f>C26+C27+C28+C29</f>
        <v>8203.9000000002561</v>
      </c>
      <c r="D31" s="40">
        <f t="shared" ref="D31:I31" si="2">D26+D27+D28+D29</f>
        <v>75040.810000000056</v>
      </c>
      <c r="E31" s="40">
        <f t="shared" si="2"/>
        <v>-543.55999999999995</v>
      </c>
      <c r="F31" s="40">
        <f t="shared" si="2"/>
        <v>-543.55999999999995</v>
      </c>
      <c r="G31" s="40">
        <f t="shared" si="2"/>
        <v>22315.89</v>
      </c>
      <c r="H31" s="40">
        <f t="shared" si="2"/>
        <v>8203.9000000002561</v>
      </c>
      <c r="I31" s="40">
        <f t="shared" si="2"/>
        <v>52181.360000000059</v>
      </c>
      <c r="J31" s="1"/>
    </row>
    <row r="32" spans="1:14" ht="15" thickBot="1" x14ac:dyDescent="0.35">
      <c r="A32" s="49" t="s">
        <v>24</v>
      </c>
      <c r="B32" s="50"/>
      <c r="C32" s="27">
        <f t="shared" ref="C32:I32" si="3">C20+C24+C31</f>
        <v>470989.22499999998</v>
      </c>
      <c r="D32" s="27">
        <f t="shared" si="3"/>
        <v>208710.50999999978</v>
      </c>
      <c r="E32" s="27">
        <f t="shared" si="3"/>
        <v>1002916.1699999997</v>
      </c>
      <c r="F32" s="27">
        <f t="shared" si="3"/>
        <v>613869.41999999981</v>
      </c>
      <c r="G32" s="27">
        <f t="shared" si="3"/>
        <v>999538.89</v>
      </c>
      <c r="H32" s="27">
        <f t="shared" si="3"/>
        <v>860035.97499999974</v>
      </c>
      <c r="I32" s="27">
        <f t="shared" si="3"/>
        <v>206537.5299999995</v>
      </c>
      <c r="J32" s="1"/>
    </row>
    <row r="33" spans="1:10" s="42" customFormat="1" ht="63.6" customHeight="1" x14ac:dyDescent="0.3">
      <c r="A33" s="51" t="s">
        <v>25</v>
      </c>
      <c r="B33" s="52"/>
      <c r="C33" s="36">
        <v>32125</v>
      </c>
      <c r="D33" s="36">
        <v>1000</v>
      </c>
      <c r="E33" s="36">
        <v>6000</v>
      </c>
      <c r="F33" s="36">
        <v>750</v>
      </c>
      <c r="G33" s="36">
        <v>6000</v>
      </c>
      <c r="H33" s="36">
        <f>C33+E33-F33</f>
        <v>37375</v>
      </c>
      <c r="I33" s="36">
        <f>D33+E33-G33</f>
        <v>1000</v>
      </c>
      <c r="J33" s="41"/>
    </row>
    <row r="34" spans="1:10" s="42" customFormat="1" ht="23.25" customHeight="1" x14ac:dyDescent="0.3">
      <c r="A34" s="53" t="s">
        <v>26</v>
      </c>
      <c r="B34" s="54"/>
      <c r="C34" s="36"/>
      <c r="D34" s="36"/>
      <c r="E34" s="36"/>
      <c r="F34" s="36"/>
      <c r="G34" s="36"/>
      <c r="H34" s="22"/>
      <c r="I34" s="36"/>
      <c r="J34" s="41"/>
    </row>
    <row r="35" spans="1:10" ht="23.25" customHeight="1" thickBot="1" x14ac:dyDescent="0.35">
      <c r="A35" s="53"/>
      <c r="B35" s="54"/>
      <c r="C35" s="36"/>
      <c r="D35" s="36"/>
      <c r="E35" s="36"/>
      <c r="F35" s="36"/>
      <c r="G35" s="36"/>
      <c r="H35" s="22"/>
      <c r="I35" s="36"/>
      <c r="J35" s="1"/>
    </row>
    <row r="36" spans="1:10" ht="15" thickBot="1" x14ac:dyDescent="0.35">
      <c r="A36" s="49" t="s">
        <v>27</v>
      </c>
      <c r="B36" s="50"/>
      <c r="C36" s="27">
        <f>C32+C33</f>
        <v>503114.22499999998</v>
      </c>
      <c r="D36" s="27">
        <f t="shared" ref="D36:I36" si="4">D32+D33</f>
        <v>209710.50999999978</v>
      </c>
      <c r="E36" s="27">
        <f t="shared" si="4"/>
        <v>1008916.1699999997</v>
      </c>
      <c r="F36" s="27">
        <f t="shared" si="4"/>
        <v>614619.41999999981</v>
      </c>
      <c r="G36" s="27">
        <f t="shared" si="4"/>
        <v>1005538.89</v>
      </c>
      <c r="H36" s="27">
        <f t="shared" si="4"/>
        <v>897410.97499999974</v>
      </c>
      <c r="I36" s="27">
        <f t="shared" si="4"/>
        <v>207537.5299999995</v>
      </c>
      <c r="J36" s="1"/>
    </row>
    <row r="37" spans="1:10" x14ac:dyDescent="0.3">
      <c r="A37" s="43"/>
      <c r="B37" s="44"/>
      <c r="C37" s="45"/>
      <c r="D37" s="45"/>
      <c r="E37" s="45"/>
      <c r="F37" s="45"/>
      <c r="G37" s="45"/>
      <c r="H37" s="45"/>
      <c r="I37" s="46"/>
      <c r="J37" s="1"/>
    </row>
  </sheetData>
  <mergeCells count="37">
    <mergeCell ref="A5:I5"/>
    <mergeCell ref="A1:I1"/>
    <mergeCell ref="A2:I2"/>
    <mergeCell ref="A3:B3"/>
    <mergeCell ref="K3:L3"/>
    <mergeCell ref="A4:B4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30:B30"/>
    <mergeCell ref="A18:B18"/>
    <mergeCell ref="A19:B19"/>
    <mergeCell ref="A20:B20"/>
    <mergeCell ref="A22:B22"/>
    <mergeCell ref="A23:B23"/>
    <mergeCell ref="A24:B24"/>
    <mergeCell ref="A25:I25"/>
    <mergeCell ref="A26:B26"/>
    <mergeCell ref="A27:B27"/>
    <mergeCell ref="A28:B28"/>
    <mergeCell ref="A29:B29"/>
    <mergeCell ref="A37:I37"/>
    <mergeCell ref="A31:B31"/>
    <mergeCell ref="A32:B32"/>
    <mergeCell ref="A33:B33"/>
    <mergeCell ref="A34:B34"/>
    <mergeCell ref="A35:B35"/>
    <mergeCell ref="A36:B36"/>
  </mergeCells>
  <pageMargins left="0.7" right="0.7" top="0.75" bottom="0.75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2020-05-13T11:13:52Z</dcterms:created>
  <dcterms:modified xsi:type="dcterms:W3CDTF">2020-05-13T12:24:45Z</dcterms:modified>
</cp:coreProperties>
</file>