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2980" windowHeight="9288"/>
  </bookViews>
  <sheets>
    <sheet name="Годовой акт за 2025 г." sheetId="1" r:id="rId1"/>
  </sheets>
  <externalReferences>
    <externalReference r:id="rId2"/>
  </externalReferences>
  <calcPr calcId="144525"/>
</workbook>
</file>

<file path=xl/calcChain.xml><?xml version="1.0" encoding="utf-8"?>
<calcChain xmlns="http://schemas.openxmlformats.org/spreadsheetml/2006/main">
  <c r="F105" i="1" l="1"/>
  <c r="F104" i="1"/>
  <c r="E104" i="1"/>
  <c r="E103" i="1"/>
  <c r="E102" i="1"/>
  <c r="E101" i="1"/>
  <c r="E100" i="1"/>
  <c r="E99" i="1"/>
  <c r="E98" i="1"/>
  <c r="E96" i="1"/>
  <c r="E93" i="1"/>
  <c r="E92" i="1"/>
  <c r="F11" i="1"/>
  <c r="E10" i="1"/>
  <c r="F9" i="1"/>
  <c r="L6" i="1"/>
  <c r="F6" i="1"/>
  <c r="M6" i="1" s="1"/>
  <c r="M5" i="1"/>
  <c r="K5" i="1"/>
  <c r="N5" i="1" s="1"/>
  <c r="F5" i="1"/>
  <c r="K89" i="1" s="1"/>
  <c r="F89" i="1" l="1"/>
</calcChain>
</file>

<file path=xl/sharedStrings.xml><?xml version="1.0" encoding="utf-8"?>
<sst xmlns="http://schemas.openxmlformats.org/spreadsheetml/2006/main" count="174" uniqueCount="144">
  <si>
    <t>ГОДОВОЙ АКТ за 2025 год</t>
  </si>
  <si>
    <t>приёмки оказанных услуг и  выполненных работ по содержанию и текущему ремонту общего имущества в многоквартирном доме № 13 по ул. Кирова, г. Сортавала, РК                                                                               за период с 01.01.2025 года по 31.12.2025 года.</t>
  </si>
  <si>
    <t>Наименование вида работы (услуги)</t>
  </si>
  <si>
    <t>Периодичность  количественный показатель выполненной работы (оказанной услуги)</t>
  </si>
  <si>
    <t>Единица измерения работы (услуги)</t>
  </si>
  <si>
    <t>Стоимость / сметная стоимость выполненной работы (оказанной услуги) за единицу</t>
  </si>
  <si>
    <t>Цена выполненной работы (оказанной услуги), в рублях</t>
  </si>
  <si>
    <t>СОДЕРЖАНИЕ ОБЩЕГО ИМУЩЕСТВА (обслуживаемая площадь -  3873,45 кв.м.)</t>
  </si>
  <si>
    <t xml:space="preserve">Уборка лестничных клеток                 </t>
  </si>
  <si>
    <t xml:space="preserve">ежедневно    </t>
  </si>
  <si>
    <r>
      <t>руб./ м</t>
    </r>
    <r>
      <rPr>
        <vertAlign val="superscript"/>
        <sz val="11"/>
        <rFont val="Calibri"/>
        <family val="2"/>
        <charset val="204"/>
        <scheme val="minor"/>
      </rPr>
      <t>2</t>
    </r>
  </si>
  <si>
    <t>с 01.01.2025 г. по 30.06.2025 г. -      4,37 руб./кв.м.;         с 01.07.2025 по 31.12.2025 г. -      4,81 руб./кв.м.</t>
  </si>
  <si>
    <t xml:space="preserve">Содержание придомовой территории </t>
  </si>
  <si>
    <t>6 раз в неделю</t>
  </si>
  <si>
    <t>с 01.01.2025 г. по 30.06.2025 г. -      4,37 руб./кв.м.;         с 01.07.2025 по 31.12.2025 г. -      4,99 руб./кв.м.</t>
  </si>
  <si>
    <t>Скашивание травы на придомовой территории - 05.06.2024 г.; 07.07.2024 г.; 27.08.2024 г.</t>
  </si>
  <si>
    <t>Доставка  материала для подсыпки придомовой территории  - 20.11.2025 г.</t>
  </si>
  <si>
    <t>Дератизация подвального помещения</t>
  </si>
  <si>
    <t>ежемесячно</t>
  </si>
  <si>
    <t>Промывка, гидравлические испытания системы отопления системы отопления МКД, сдача выполненных работ представителю ООО "Петербургтеплоэнерго". Проверка (устранение нарушений) технического состояния ИТП и УУТЭ: наличие , исправность манометров, термометров; исправность фильтров (грязевиков), запорной арматуры; изоляция , опознавательная окраска и направление потоков на трубопроводах; наличие принципиальной схемы ИТП, наличие названий и номеров, согласно принципиальной схемы; уборка ИПТ: сметание пыли с труб системы отопления, протирка манометров, термометров, протирка шкафа с прибором учета тепловой энергии , освобождение ИПТ от посторонних предметов.</t>
  </si>
  <si>
    <t>1 раз перед началом отопительного сезона 2025-2026 гг.</t>
  </si>
  <si>
    <t>руб./ м2</t>
  </si>
  <si>
    <t>Содержание внутридомовых  инженерных сетей водоснабжения, теплоснабжения, канализации, электроснабжения,  в т.ч. мелкий  до 2-х метров ремонт сетей - согласно минимального перечня, в т.ч.:</t>
  </si>
  <si>
    <t>ежедневно</t>
  </si>
  <si>
    <t>с 01.01.2025 г. по 30.06.2025 г. -      4,67 руб./кв.м.;         с 01.07.2025 по 31.12.2025 г. -      5,09 руб./кв.м.</t>
  </si>
  <si>
    <t xml:space="preserve">Замена перегоревших электроламп в подъезде № 1,2, замена люминисцентной лампы в секции кв. №№ 10,11,12 - 09.01.2025 г. </t>
  </si>
  <si>
    <t>Плановое снятие показаний ОДПУ ХВС - 10.01.2025 г.,10.02.2025 г.,11.03.2025 г.,11.04.2025 г.,08.05.2025 г.,10.11.2025 г.,11.06.2025 г.,11.07.2025 г.,09.08..2025 г.,10.09.2025 г.,10.10.2025 г.,10.11.2025, 10.12.2025 г.</t>
  </si>
  <si>
    <t>Плановая проверка работоспособности УУТЭ (узел учета тепловой энергии) - 10.01.2025г.,10.02.2025 г.,11.03.2025 г., 19.03.2025 г., 26.03.2025 г.,11.04.2025 г., 18.04.2025 г., 25.04.2025 г., 08.05.2025 г.,03.10.2025, 10.10.2025, 17.10.2025 г.,05.11.2025, 13.11.2025 г., 20.11.2025 г.,27.11.2025 г.,05.12.2025 г., 11.12.2025 г., 15.12.2025 г., 19.12.2025 г.,26.12.2025 г.</t>
  </si>
  <si>
    <t xml:space="preserve"> Устранение засоров внутренних канализационных трубопроводов диам. 110 мм - 8 м.п. в подвальном помещении дома - 13.01.2025 г.</t>
  </si>
  <si>
    <t>Снятие показаний ОДПУ ТЭ
Снятие архивных данных УУТЭ за январь  2025г.- 17.01.2025 г.</t>
  </si>
  <si>
    <t>Снятие показаний ОДПУ ТЭ
Снятие архивных данных УУТЭ за февраль  2025г.- 18.02.2025 г.</t>
  </si>
  <si>
    <t>Снятие показаний ОДПУ ТЭ
Снятие архивных данных УУТЭ за март   2025 г. - 19.03.2025 г.</t>
  </si>
  <si>
    <t>Снятие показаний ОДПУ ТЭ
Снятие архивных данных УУТЭ за апрель   2025 г. - 18.04.2025 г.</t>
  </si>
  <si>
    <t>Снятие показаний ОДПУ ТЭ
Снятие архивных данных УУТЭ за май   2025 г. - 21.05.2025 г.</t>
  </si>
  <si>
    <t>Снятие показаний ОДПУ ТЭ
Снятие архивных данных УУТЭ за октябрь  2025 г. - 20.10.2025 г.</t>
  </si>
  <si>
    <t>Снятие показаний ОДПУ ТЭ
Снятие архивных данных УУТЭ за ноябрь  2025 г. - 20.11.2025 г.</t>
  </si>
  <si>
    <t>Снятие показаний ОДПУ ТЭ
Снятие архивных данных УУТЭ за декабрь  2025 г. - 19.12.2025 г.</t>
  </si>
  <si>
    <t>Снятие показаний ИПУ ЭЭ - 22.01.2025 г.,21.02.2025 г., 21.03.2025 г.,22.04.2025 г.,22.05.2025 г.,20.06.2025 г.,20.07.2025 г.,21.08.2025 г.,23.09.2025 г.,22.10.2025 г.,21.11.2025 г.,22.12.2025 г.</t>
  </si>
  <si>
    <t>Снятие показаний ОДПУ ЭЭ -22.01.2025 г.,21.02.2025 г., 21.03.2025 г.,22.04.2025 г.,22.05.2025 г.,20.06.2025 г.,20.07.2025 г.,21.08.2025 г.,23.09.2025 г.,22.10.2025 г.,21.11.2025 г.,22.12.2025 г.</t>
  </si>
  <si>
    <t>Профилактический осмотр общедомовых электрических сетей и этажных щитков , осмотр эл. сети в подвалах и на чердаках , осмотр ВРУ (осмотр общедомовых электрических сетей и этажных щитков с подтяжкой контактных соединений и проверкой надежности заземляющих контактов и соединений. Осмотр эл. сети в технических подвалах и на чердаках, в т.ч. распаянных и протяжных коробок и ящиков с удалением из них влаги и ржавчины. Осмотр ВРУ вводных и этажных шкафов с подтяжкой контактных соединений, проверка) - 1 раз в месяц (22.01.2025 г.,21.02.2025 г., 21.03.2025 г.,22.04.2025 г.,22.05.2025 г.,20.06.2025 г.,20.07.2025 г.,21.08.2025 г.,23.09.2025 г.,22.10.2025 г.,21.11.2025 г.,22.12.2025 г.)</t>
  </si>
  <si>
    <t xml:space="preserve"> Замена лампы в тамбуре подъезда № 2 - 24.01.2025 г.</t>
  </si>
  <si>
    <t xml:space="preserve">Устранение засоров внутренних канализационных трубопроводов диам. 110 мм. в подвальном помещении - 15 м.п. - 27.01.2025 г. </t>
  </si>
  <si>
    <t>Плановый осмотр, выполняемых работ для надлежащего содержания оборудования систем технического обеспечения, входящих в состав общего имущества в многоквартирном  доме (выход на кровлю, входы в подвальные помещения, тех. Этажи, приямки, оконные проемы, входы в подъезды - в т.ч. и наличие запирающих устройств) - ежемесячно (28.01.2025г.,28.02.2025г.,27.03.2025 г., 25.04.2025 г.,26.05.2025 г.,25.06.2025 г.,21.07.2025 г.,25.08.2025 г.,25.09.2025 г.,24.10.2025 г.,25.11.2025 г.,25.12.2025 г.</t>
  </si>
  <si>
    <t>Осмотр состояния плотности притворов входных дверей, самозакрывающихся устройств (доводчики, пружины), ограничителей хода дверей (остановы) - 28.01.2025г.,28.02.2025г.,27.03.2025 г.,25.04.2025 г.,26.05.2025 г.,25.06.2025 г.,21.07.2025 г.,25.08.2025 г.,25.09.2025 г.,24.10.2025 г.,25.11.2025 г.,25.12.2025 г.</t>
  </si>
  <si>
    <t>Осмотр подвальных помещений, слуховых окон, приямков, наличие запирающих устройств -28.01.2025г.,28.02.2025г.,27.03.2025 г.,25.04.2025 г.,26.05.2025 г.,25.06.2025 г.,21.07.2025 г.,25.08.2025 г.,25.09.2025 г.,24.10.2025 г.,25.11.2025 г.,25.12.2025 г.</t>
  </si>
  <si>
    <t>Осмотр оконных и дверных заполнений помещений, относящихся к общему имуществу в многоквартирном доме - 28.01.2025г.,28.02.2025г.,27.03.2025 г.,25.04.2025 г.,26.05.2025 г.,25.06.2025 г.,21.07.2025 г.,25.08.2025 г.,25.09.2025 г.,24.10.2025 г.,25.11.2025 г.,25.12.2025 г.</t>
  </si>
  <si>
    <t>Осмотр эл. щитовых на лестничных площадках в подъезде № 1 (квартирное имущество)  - 12.02.2025 г.</t>
  </si>
  <si>
    <t>Осмотр эл. щитовых на лестничных площадках в подъезде № 1 (общее имущество) - 12.02.2025 г.</t>
  </si>
  <si>
    <t>Отключение и подключение системы отопления по требованию диспетчера ООО Петербургтеплоэнерго в связи с увеличением подпитки на центральной котельной - 12.02.2025 г.</t>
  </si>
  <si>
    <t>Устранение засоров на врезке стояка водоотведения диам. 50 мм по кв. № 21 - 12.02.2025 г.</t>
  </si>
  <si>
    <t>Прочистка канализационного стояка на кухне диам. 50 мм - 4 м.п. в кв. № 35- 17.02.2025 г.</t>
  </si>
  <si>
    <t>Закрытие и открытие системы теплоснабжения в доме по требованию диспетчера ООО "Петербургтеплоэнерго", в связи с ремонтными работами на наружных сетях теплоснабжения (устранение утечки) - 18.02.2025 г.</t>
  </si>
  <si>
    <t>Прочистка канализационного выпуска диам. 110 мм со стороны магазина "Нево-Маркет" - 19.02.2025 г.</t>
  </si>
  <si>
    <t>Устранение засора стояка системы водоотведения диам. 50 мм - 5 м.п. по кв. № 33- 28.02.2025 г.</t>
  </si>
  <si>
    <t>Демонтаж старого вентиляционного короба в подвальном помещении с последующим утеплением со стороны магазина Нево-Маркет - 03.03.2025 г.</t>
  </si>
  <si>
    <t>Промывка и прочистка ПРЭМов в УУТЭ (узел учета тепловой энергии) - 24.03.2025 г.</t>
  </si>
  <si>
    <t>Прочистка канализационного выпуска диам. 100 мм до канализационного колодца в помещении Призывного пункта , в помещении призывного работники от Военкомата сломали канализационный тройник (раструб)  - 27.03.2025 г.</t>
  </si>
  <si>
    <t>Замена аварийного участка системы канализации диам. 110 мм  в помещении Призывного пункта - 28.03.2025 г.</t>
  </si>
  <si>
    <t>Закрытие двери выхода на кровлю в подъезде № 1 - 10.04.2025 г.</t>
  </si>
  <si>
    <t>Устранение засоров внутренних канализационных трубопроводов диам. 50 мм в подвальном помещении по кв. № 4 - 3 м.п. - 14.04.2025 г.</t>
  </si>
  <si>
    <t>Размещение на информационных стендах в подъезде №№ 1, 2 годового отчета за 2024 год по содержанию и ремонту общего имущества в МКД № 13 по ул. Кирова. Информацию о состоянии лицевого счета за период с 01.01.2024 г. по 31.12.2024 г. - 23.04.2025 г.</t>
  </si>
  <si>
    <t>Устранение засоров внутренних канализационных трубопроводов по кухонному стояку диам. 50 мм - 5 м.п. в кв. № 33 - 30.04.2025 г.</t>
  </si>
  <si>
    <t>Включение вводного автомата в эл. щите на квартиру № 33. Осмотр розетки в комнате , розетка замыкает при включенном заземлении, требуется замена розетки - 30.04.2025 г.</t>
  </si>
  <si>
    <t>Ремонт соединения на подводке к радиатору на лестничной площадке 1 этажа в подъезде № 1 - 14.05.2025 г.</t>
  </si>
  <si>
    <t>Устранение засоров внутренних канализационных трубопроводов диам. 50 мм в подвальном помещении - 4 м.п. - 19.05.2025 г.</t>
  </si>
  <si>
    <t>Закрытие системы теплоснабжения в доме в связи с окончанием отопительного периода 2024-2025 гг согласно Приказа № 120 от 16.05.2025 года Министерства строительства ЖКХ и энергетики РК - об окончании отопительного периода 2024-2025 гг. - 20.05.2025 г.</t>
  </si>
  <si>
    <t>Профилактическая прочистка и промывка трубопроводов системы канализации МКД, в т.ч. осмотр, прочистка и промывка, проверка на герметичность мест соединения, проверка частей канализации изготовленной из полимерных материалов на наличие сколов, трещин, надрезов, ремонта вышедших из строя небольших участков трубопроводов, осмотр бесперебойной работы канализационных выпусков, смотровых колодцев дворовой сети. Фиксация мест наружной коррозии для стальных трубопроводов, возможных прогибов трубопроводов, надежности крепления - 09.07.2025 г.,17.11.2025 г., 26.11.2025 г., 05.12.2025 г.</t>
  </si>
  <si>
    <t>Размещение на информационном стенде в подъезде №№ 1,2 копии Протокола № 1 очередного общего собрания собственников помещений в многоквартирном доме от 09.06.2025 года в МКД - 15.08.2025 г.</t>
  </si>
  <si>
    <t>Устранение засоров внутренних канализационных трубопроводов диам. 50 мм в подвальном помещении - 4 м.п. - 04.09.2025 г.</t>
  </si>
  <si>
    <t>Размещение на информационном стенде в подъезде № 2 - объявления по отключению электроэнергии в подъезде в связи с проведением ремонтных работ на внутридомовых сетях электроснабжения - 08.09.2025 г., 10.09.2025 г., 12.09.2025 г., 16.09.2025 г., 25.09.2025 г.</t>
  </si>
  <si>
    <t>Устранение засоров внутренних канализационных трубопроводов диам. 100 мм в подвальном помещении - 10 м.п. - 16.09.2025 г.</t>
  </si>
  <si>
    <t>Устранение засоров внутренних канализационных трубопроводов (стояк) диам. 100 мм - 5 м.п. в помещении магазина "Нево-Маркет" - 22.09.2025 г.</t>
  </si>
  <si>
    <t>Открытие системы теплоснабжения в доме по требованию диспетчера ООО "Петербургтеплоэнерго", в связи с началом отопительного сезона 2025-2026 гг. - 30.09.2025 г.</t>
  </si>
  <si>
    <t>Включение вводного автомата в эл. щите на квартиру № 48 - 06.10.2025 г.</t>
  </si>
  <si>
    <t>Ремонт тройника на системе холодного водоснабжения в кв. № 1 - 07.10.2025 г.</t>
  </si>
  <si>
    <t>Переподключение светильника над входом в подъезд № 1 - 13.10.2025 г.</t>
  </si>
  <si>
    <t>Очистка водостока на кровле (воронка) над подъездом № 1 (кв. №№ 19,20,21) - 13.10.2025 г.</t>
  </si>
  <si>
    <t>Осмотр трубопровода системы водоотведения диам. 100 мм (чугун) в квартире № 22 и в чердачном помещении - 14.10.2025 г.</t>
  </si>
  <si>
    <t>Устранение засоров внутренних канализационных трубопроводов диам. 50 мм - 3,5 м.п. в кв. № 11 - 17.11.2025 г.</t>
  </si>
  <si>
    <t>Устранение засоров внутренних канализационных трубопроводов диам. 50 мм в подвальном помещении № 1 - 3 м.п. - 24.11.2025 г.</t>
  </si>
  <si>
    <t>Осмотр узла учета тепловой энергии, снятие показаний с прибора учета ТЭ - 27.11.2025 г.</t>
  </si>
  <si>
    <t>Промывка и прочистка ПРЭМов - 2 шт. в УУТЭ - 28.11.2025 г.</t>
  </si>
  <si>
    <t>Устранение засоров внутренних канализационных трубопроводов диам. 50 мм в подвальном помещении № 1 - 3 м.п. - 04.12.2025 г.</t>
  </si>
  <si>
    <t>Осмотр внутриквартирной разводки холодного водоснабжения в кв. № 48 в связи с залитием нижерасположенных квартир - 10.12.2025 г.</t>
  </si>
  <si>
    <t>Сварка металлических перил на 4 этаже в подъезде № 2 - 12.12.2025 г.</t>
  </si>
  <si>
    <t>Промывка и прочистка ПРЭМов - 2 шт. в УУТЭ - 15.12.2025 г.</t>
  </si>
  <si>
    <t>Осмотр кв. № 30 электромонтёром, нет света в квартире - 17.12.2025 г.</t>
  </si>
  <si>
    <t>Осмотр стояка канализации в санузле в кв. № 21 - 25.12.2025 г.</t>
  </si>
  <si>
    <t>Аварийно-диспетчерская служба</t>
  </si>
  <si>
    <r>
      <t>руб./ м</t>
    </r>
    <r>
      <rPr>
        <b/>
        <vertAlign val="superscript"/>
        <sz val="11"/>
        <rFont val="Calibri"/>
        <family val="2"/>
        <charset val="204"/>
        <scheme val="minor"/>
      </rPr>
      <t>2</t>
    </r>
  </si>
  <si>
    <t>с 01.01.2025 г. по 30.06.2025 г. -      2,99 руб./кв.м.;         с 01.07.2025 по 31.12.2025 г. -      3,16 руб./кв.м.</t>
  </si>
  <si>
    <t>Осмотр инженерных сетей системы теплоснабжения в подвальном помещении дома на предмет утечки по требованию диспетчера ООО "Петербургтеплоэнерго", в связи с большой подпиткой на центральной котельной - 08.02.2025 г.</t>
  </si>
  <si>
    <t>Отключение стояка системы теплоснабжение на радиатор на лестничной площадке в подъезде № 1, в связи с утечкой - 07.05.2025 г.</t>
  </si>
  <si>
    <t>Обследование квартир №№ 4,10,16,22 на предмет неисправности электротитана - 05.06.2025 г.</t>
  </si>
  <si>
    <t xml:space="preserve">Осмотр стояка системы водоотведения диам 50 мм по кухне в кв. № 8 - 06.07.2025 г. </t>
  </si>
  <si>
    <t>Устранение засоров внутренних канализационных трубопроводов (стояк) диам. 100 мм - 2 м.п. в кв. № 43 - 29.11.2025 г.</t>
  </si>
  <si>
    <t>Залитие квартиры № 30, выявление причины залития, перекрытие стояка холодного водоснабжения - 10.12.2025 г.</t>
  </si>
  <si>
    <t>Итого по содержанию:</t>
  </si>
  <si>
    <t>РЕМОНТ ОБЩЕГО ИМУЩЕСТВА</t>
  </si>
  <si>
    <t xml:space="preserve">Фактический объем выполненных работ </t>
  </si>
  <si>
    <t>Замена ламп люминисцентных накаливания в подъездах №№ 1,2</t>
  </si>
  <si>
    <t>январь 2025 г.</t>
  </si>
  <si>
    <t>шт.</t>
  </si>
  <si>
    <t>Восстановление освещения в подвальном помещении № 1 для эксплуатации инженерных сетей водоснабжения, водоотведения, теплоснабжения.</t>
  </si>
  <si>
    <t>февраль 2025 г.</t>
  </si>
  <si>
    <t>м.п.</t>
  </si>
  <si>
    <t>Прочистка и промывка канализационного выпуска со стороны магазина "Нево-Маркет" с применением спеутехники ООО "Карелводоканал"</t>
  </si>
  <si>
    <t>час</t>
  </si>
  <si>
    <t>Промывка и прочистка канализационного выпуска (Призывной пункт) с применением спецтехники ООО "Карелводоканал"</t>
  </si>
  <si>
    <t>март 2025 г.</t>
  </si>
  <si>
    <t>Замена аварийного участка трубопровода системы водоотведения диам. 10 мм в подвальном помещении № 2 (Призывной пункт)</t>
  </si>
  <si>
    <t>апрель 2025 г.</t>
  </si>
  <si>
    <t>Ремонт системы ПЗУ  (Замена БВД- блок вызова домофона, БУД - блок управления домофона, изготовление ключей для системы ПЗУ) подъезд № 1.</t>
  </si>
  <si>
    <t>Ревизия этажных щитов, демонтаж пакетных выключателей и установка автоматов на 16А, 25А; замена вводных проводов в этажных щитах подъезда № 1</t>
  </si>
  <si>
    <t>Замена аварийного участка стояка системы канализации диам. 50 мм в квартире № 8</t>
  </si>
  <si>
    <t>июль 2025 г.</t>
  </si>
  <si>
    <t>Замена манометров и термометров в узле учета тепловой энергии</t>
  </si>
  <si>
    <t>август 2025 г.</t>
  </si>
  <si>
    <t>Ревизия этажных щитов, демонтаж пакетных выключателей и установка автоматов на 40 А до эл. счетчиков; квартирных автоматов на  16А, 25А; замена вводных проводов в этажных щитах подъезда № 2</t>
  </si>
  <si>
    <t>октябрь 2025 г.</t>
  </si>
  <si>
    <t>Замена аварийного участка стояка системы водоотведения диам. 100 мм в кв. № 22.</t>
  </si>
  <si>
    <t>Приобретение и замена светильников в опорах уличного овещения на придомовой территории.</t>
  </si>
  <si>
    <t>ноябрь 2025 г.</t>
  </si>
  <si>
    <t>Установка дополнительных термометров, замена удлинителя для прибора учета тепловой энергии в ИТП</t>
  </si>
  <si>
    <t>декабрь 2025 г.</t>
  </si>
  <si>
    <t>Итого по ремонту:</t>
  </si>
  <si>
    <t xml:space="preserve">2. Всего за период с "01" января 2025 года по "31" декабря 2025 года выполнено работ (оказано услуг): </t>
  </si>
  <si>
    <t xml:space="preserve">по содержанию общего имущества и ремонту общего имущества на общую сумму 724025,04 рублей (семьсот двадцать четыре тысячи двадцать пять рублей 04  копейки) </t>
  </si>
  <si>
    <t>по текущему ремонту общего имущества 439105 рублей ( четыреста тридцать девять тысяч  сто пять рублей 00 копеек)</t>
  </si>
  <si>
    <t>3. Работы (услуги) выполнены (оказаны) полностью, в установленные сроки, с надлежащим качеством.</t>
  </si>
  <si>
    <t>4. Претензий по выполнению условий Договора Стороны друг к другу не имеют.</t>
  </si>
  <si>
    <t>Настоящий Акт составлен в 2-х экземплярах, имеющих одинаковую юридическую силу, по одному для каждой их Сторон.</t>
  </si>
  <si>
    <t>5. Состояние расчетов на 01.01.2026 года</t>
  </si>
  <si>
    <t>Дебиторская задолженность *</t>
  </si>
  <si>
    <t xml:space="preserve">по содержанию общего имущества и ремонту общего имущесва на общую сумму 264955,50 рублей ( двести шестьдесят четыре  тысячи девятьсот пятьдесят пять  рублей 50  копеек) </t>
  </si>
  <si>
    <t>по управлению    55746,79 рублей  (пятьдесят пять  тысяч  семьсот сорок шесть рублей  79 копеек)</t>
  </si>
  <si>
    <t>Кредиторская задолженность*</t>
  </si>
  <si>
    <t>по текущему ремонту общего имущества  99237,71  рублей ( девяносто девять  тысяч двести тридцать семь   рублей 71   копейка)</t>
  </si>
  <si>
    <t xml:space="preserve">ДЗ* - Задолженность собственников в пользу ООО УК "Эталон" </t>
  </si>
  <si>
    <t>КЗ* - Задолженность ООО УК "Эталон" в пользу собственников.</t>
  </si>
  <si>
    <t>Подписи Сторон:</t>
  </si>
  <si>
    <t>Исполнитель  -  Директор ООО УК "Эталон"  Цыганова Эльвира Викторовна____________________________</t>
  </si>
  <si>
    <t>Заказчик  - Председатель Совета дома № 13 по ул. Кирова</t>
  </si>
  <si>
    <t xml:space="preserve">                                                                                        Чернов Сергей Викторович________________________________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</si>
</sst>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04"/>
      <scheme val="minor"/>
    </font>
    <font>
      <b/>
      <sz val="11"/>
      <name val="Calibri"/>
      <family val="2"/>
      <charset val="204"/>
      <scheme val="minor"/>
    </font>
    <font>
      <sz val="9"/>
      <name val="Calibri"/>
      <family val="2"/>
      <charset val="204"/>
      <scheme val="minor"/>
    </font>
    <font>
      <sz val="11"/>
      <name val="Calibri"/>
      <family val="2"/>
      <charset val="204"/>
      <scheme val="minor"/>
    </font>
    <font>
      <b/>
      <sz val="10"/>
      <name val="Calibri"/>
      <family val="2"/>
      <charset val="204"/>
      <scheme val="minor"/>
    </font>
    <font>
      <vertAlign val="superscript"/>
      <sz val="11"/>
      <name val="Calibri"/>
      <family val="2"/>
      <charset val="204"/>
      <scheme val="minor"/>
    </font>
    <font>
      <b/>
      <sz val="8"/>
      <color theme="1"/>
      <name val="Calibri"/>
      <family val="2"/>
      <charset val="204"/>
      <scheme val="minor"/>
    </font>
    <font>
      <i/>
      <sz val="9"/>
      <color theme="1"/>
      <name val="Calibri"/>
      <family val="2"/>
      <charset val="204"/>
      <scheme val="minor"/>
    </font>
    <font>
      <i/>
      <sz val="9"/>
      <name val="Calibri"/>
      <family val="2"/>
      <charset val="204"/>
      <scheme val="minor"/>
    </font>
    <font>
      <sz val="8"/>
      <name val="Calibri"/>
      <family val="2"/>
      <charset val="204"/>
      <scheme val="minor"/>
    </font>
    <font>
      <b/>
      <sz val="9"/>
      <name val="Calibri"/>
      <family val="2"/>
      <charset val="204"/>
      <scheme val="minor"/>
    </font>
    <font>
      <u/>
      <sz val="11"/>
      <color theme="10"/>
      <name val="Calibri"/>
      <family val="2"/>
      <charset val="204"/>
      <scheme val="minor"/>
    </font>
    <font>
      <b/>
      <vertAlign val="superscript"/>
      <sz val="11"/>
      <name val="Calibri"/>
      <family val="2"/>
      <charset val="204"/>
      <scheme val="minor"/>
    </font>
    <font>
      <i/>
      <sz val="10"/>
      <name val="Calibri"/>
      <family val="2"/>
      <charset val="204"/>
      <scheme val="minor"/>
    </font>
    <font>
      <sz val="9"/>
      <color theme="1"/>
      <name val="Calibri"/>
      <family val="2"/>
      <charset val="204"/>
      <scheme val="minor"/>
    </font>
    <font>
      <sz val="10"/>
      <color theme="1"/>
      <name val="Calibri"/>
      <family val="2"/>
      <charset val="204"/>
      <scheme val="minor"/>
    </font>
    <font>
      <sz val="9"/>
      <color theme="1"/>
      <name val="Times New Roman"/>
      <family val="1"/>
      <charset val="204"/>
    </font>
    <font>
      <b/>
      <sz val="9"/>
      <color theme="1"/>
      <name val="Calibri"/>
      <family val="2"/>
      <charset val="204"/>
      <scheme val="minor"/>
    </font>
    <font>
      <sz val="10"/>
      <name val="Calibri"/>
      <family val="2"/>
      <charset val="204"/>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0" fontId="11" fillId="0" borderId="0" applyNumberFormat="0" applyFill="0" applyBorder="0" applyAlignment="0" applyProtection="0"/>
  </cellStyleXfs>
  <cellXfs count="86">
    <xf numFmtId="0" fontId="0" fillId="0" borderId="0" xfId="0"/>
    <xf numFmtId="0" fontId="1" fillId="0" borderId="0" xfId="0" applyFont="1" applyFill="1" applyAlignment="1">
      <alignment horizontal="center"/>
    </xf>
    <xf numFmtId="0" fontId="1" fillId="0" borderId="0" xfId="0" applyFont="1" applyFill="1" applyAlignment="1">
      <alignment horizont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0" xfId="0" applyFont="1" applyFill="1"/>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2" fontId="6"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distributed" wrapText="1"/>
    </xf>
    <xf numFmtId="2" fontId="0" fillId="0" borderId="0" xfId="0" applyNumberFormat="1"/>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2" fontId="6"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0" fontId="7" fillId="0" borderId="2" xfId="0" applyFont="1" applyFill="1" applyBorder="1" applyAlignment="1">
      <alignment horizontal="left" wrapText="1"/>
    </xf>
    <xf numFmtId="0" fontId="7" fillId="0" borderId="4" xfId="0" applyFont="1" applyFill="1" applyBorder="1" applyAlignment="1">
      <alignment horizontal="left" wrapText="1"/>
    </xf>
    <xf numFmtId="0" fontId="7" fillId="0" borderId="3" xfId="0" applyFont="1" applyFill="1" applyBorder="1" applyAlignment="1">
      <alignment horizontal="left" wrapText="1"/>
    </xf>
    <xf numFmtId="2" fontId="6" fillId="0" borderId="8" xfId="0" applyNumberFormat="1" applyFont="1" applyFill="1" applyBorder="1" applyAlignment="1">
      <alignment horizontal="center" vertical="center" wrapText="1"/>
    </xf>
    <xf numFmtId="2" fontId="3" fillId="0" borderId="8"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2" fontId="6" fillId="0" borderId="9" xfId="0" applyNumberFormat="1" applyFont="1" applyFill="1" applyBorder="1" applyAlignment="1">
      <alignment horizontal="center" vertical="center" wrapText="1"/>
    </xf>
    <xf numFmtId="2" fontId="3" fillId="0" borderId="9" xfId="0" applyNumberFormat="1" applyFont="1" applyFill="1" applyBorder="1" applyAlignment="1">
      <alignment horizontal="center" vertical="center" wrapText="1"/>
    </xf>
    <xf numFmtId="0" fontId="2" fillId="0" borderId="1" xfId="0" applyFont="1" applyFill="1" applyBorder="1" applyAlignment="1">
      <alignment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horizontal="center"/>
    </xf>
    <xf numFmtId="0" fontId="9" fillId="0" borderId="1" xfId="0" applyFont="1" applyFill="1" applyBorder="1" applyAlignment="1">
      <alignment wrapText="1"/>
    </xf>
    <xf numFmtId="0" fontId="3" fillId="0" borderId="1" xfId="0"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2" fontId="10"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0" fontId="8" fillId="0" borderId="1" xfId="0" applyFont="1" applyFill="1" applyBorder="1" applyAlignment="1">
      <alignment horizontal="left"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1" applyFont="1" applyFill="1" applyBorder="1" applyAlignment="1">
      <alignment horizontal="left" wrapText="1"/>
    </xf>
    <xf numFmtId="0" fontId="8" fillId="0" borderId="1" xfId="0" applyFont="1" applyFill="1" applyBorder="1" applyAlignment="1">
      <alignment wrapText="1"/>
    </xf>
    <xf numFmtId="0" fontId="0" fillId="2" borderId="0" xfId="0" applyFill="1"/>
    <xf numFmtId="0" fontId="7" fillId="0" borderId="1" xfId="0" applyFont="1" applyFill="1" applyBorder="1" applyAlignment="1">
      <alignment horizontal="left" wrapText="1"/>
    </xf>
    <xf numFmtId="0" fontId="1" fillId="0" borderId="9" xfId="0" applyFont="1" applyFill="1" applyBorder="1" applyAlignment="1">
      <alignment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2" fontId="10" fillId="0" borderId="5" xfId="0" applyNumberFormat="1" applyFont="1" applyFill="1" applyBorder="1" applyAlignment="1">
      <alignment horizontal="center" vertical="center" wrapText="1"/>
    </xf>
    <xf numFmtId="2" fontId="3" fillId="0" borderId="5" xfId="0" applyNumberFormat="1" applyFont="1" applyFill="1" applyBorder="1" applyAlignment="1">
      <alignment horizontal="center" vertical="center"/>
    </xf>
    <xf numFmtId="0" fontId="8" fillId="0" borderId="4" xfId="0" applyFont="1" applyFill="1" applyBorder="1" applyAlignment="1">
      <alignment horizontal="left" wrapText="1"/>
    </xf>
    <xf numFmtId="0" fontId="8" fillId="0" borderId="3" xfId="0" applyFont="1" applyFill="1" applyBorder="1" applyAlignment="1">
      <alignment horizontal="left" wrapText="1"/>
    </xf>
    <xf numFmtId="2" fontId="10" fillId="0" borderId="8" xfId="0" applyNumberFormat="1" applyFont="1" applyFill="1" applyBorder="1" applyAlignment="1">
      <alignment horizontal="center" vertical="center" wrapText="1"/>
    </xf>
    <xf numFmtId="2" fontId="3" fillId="0" borderId="8" xfId="0" applyNumberFormat="1" applyFont="1" applyFill="1" applyBorder="1" applyAlignment="1">
      <alignment horizontal="center" vertical="center"/>
    </xf>
    <xf numFmtId="0" fontId="13" fillId="0" borderId="4" xfId="0" applyFont="1" applyFill="1" applyBorder="1" applyAlignment="1">
      <alignment horizontal="left" wrapText="1"/>
    </xf>
    <xf numFmtId="0" fontId="13" fillId="0" borderId="3" xfId="0" applyFont="1" applyFill="1" applyBorder="1" applyAlignment="1">
      <alignment horizontal="left" wrapText="1"/>
    </xf>
    <xf numFmtId="2" fontId="10" fillId="0" borderId="9" xfId="0" applyNumberFormat="1" applyFont="1" applyFill="1" applyBorder="1" applyAlignment="1">
      <alignment horizontal="center" vertical="center" wrapText="1"/>
    </xf>
    <xf numFmtId="2" fontId="3" fillId="0" borderId="9" xfId="0" applyNumberFormat="1" applyFont="1" applyFill="1" applyBorder="1" applyAlignment="1">
      <alignment horizontal="center" vertical="center"/>
    </xf>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2" fontId="1" fillId="0" borderId="1" xfId="0" applyNumberFormat="1" applyFont="1" applyFill="1" applyBorder="1" applyAlignment="1">
      <alignment horizontal="center" vertical="center"/>
    </xf>
    <xf numFmtId="0" fontId="1" fillId="0" borderId="4" xfId="0" applyFont="1" applyFill="1" applyBorder="1" applyAlignment="1">
      <alignment horizontal="center" wrapText="1"/>
    </xf>
    <xf numFmtId="0" fontId="9" fillId="0" borderId="1" xfId="0" applyFont="1" applyFill="1" applyBorder="1" applyAlignment="1">
      <alignment horizontal="center" vertical="center" wrapText="1"/>
    </xf>
    <xf numFmtId="0" fontId="0" fillId="0" borderId="0" xfId="0" applyFill="1"/>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0" fontId="1" fillId="0" borderId="1" xfId="0" applyFont="1" applyFill="1" applyBorder="1" applyAlignment="1">
      <alignment horizontal="left" wrapText="1"/>
    </xf>
    <xf numFmtId="0" fontId="1" fillId="0" borderId="1" xfId="0" applyFont="1" applyFill="1" applyBorder="1" applyAlignment="1">
      <alignment horizontal="center" vertical="center"/>
    </xf>
    <xf numFmtId="0" fontId="14" fillId="0" borderId="12" xfId="0" applyFont="1" applyFill="1" applyBorder="1" applyAlignment="1">
      <alignment horizontal="left" wrapText="1"/>
    </xf>
    <xf numFmtId="0" fontId="14" fillId="0" borderId="0" xfId="0" applyFont="1" applyFill="1" applyBorder="1" applyAlignment="1">
      <alignment horizontal="left" wrapText="1"/>
    </xf>
    <xf numFmtId="0" fontId="14" fillId="0" borderId="0" xfId="0" applyFont="1" applyFill="1" applyAlignment="1">
      <alignment horizontal="left" wrapText="1"/>
    </xf>
    <xf numFmtId="0" fontId="14" fillId="0" borderId="0" xfId="0" applyFont="1" applyFill="1" applyAlignment="1">
      <alignment horizontal="left"/>
    </xf>
    <xf numFmtId="0" fontId="17" fillId="0" borderId="0" xfId="0" applyFont="1" applyFill="1" applyBorder="1" applyAlignment="1">
      <alignment horizontal="left" wrapText="1"/>
    </xf>
    <xf numFmtId="0" fontId="0" fillId="0" borderId="0" xfId="0" applyFont="1" applyFill="1"/>
    <xf numFmtId="0" fontId="15" fillId="0" borderId="0" xfId="0" applyFont="1" applyFill="1" applyAlignment="1">
      <alignment horizontal="left"/>
    </xf>
    <xf numFmtId="0" fontId="18" fillId="0" borderId="0" xfId="0" applyFont="1" applyFill="1" applyAlignment="1">
      <alignment horizontal="left"/>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50;&#1058;&#1067;%20&#1047;&#1040;%20&#1052;&#1045;&#1057;&#1071;&#1062;%20%20&#1050;&#1080;&#1088;&#1086;&#1074;&#1072;,%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нварь 2016"/>
      <sheetName val="Февраль 2016 г."/>
      <sheetName val="март 2016 г."/>
      <sheetName val="апрель 2016 г."/>
      <sheetName val="май 2016 г."/>
      <sheetName val="июнь 2016 г."/>
      <sheetName val="июль 2016 г."/>
      <sheetName val="август2016г."/>
      <sheetName val="сентябрь 2016"/>
      <sheetName val="октябрь 2016 г."/>
      <sheetName val="ноябрь 2016 г."/>
      <sheetName val="декабрь 2016г."/>
      <sheetName val="январь 2017 г."/>
      <sheetName val="февраль 2017г."/>
      <sheetName val="март 2017 г."/>
      <sheetName val="апрель 2017 г."/>
      <sheetName val="май 2017 г."/>
      <sheetName val="июнь 2017 г."/>
      <sheetName val="июль 2017 г. "/>
      <sheetName val="август 2017 г. "/>
      <sheetName val="сентябрь 2017 г."/>
      <sheetName val="октябрь 2017 г."/>
      <sheetName val="ноябрь 2017 г."/>
      <sheetName val="декабрь 2017 г."/>
      <sheetName val="Годовой акт за 2017 г."/>
      <sheetName val="сравнение"/>
      <sheetName val="январь 2018 г."/>
      <sheetName val="февраль 2018 г."/>
      <sheetName val="март 2018 г."/>
      <sheetName val="апрель 2018 г."/>
      <sheetName val="май 2018 г."/>
      <sheetName val="июнь 2018 г."/>
      <sheetName val="июль 2018 г."/>
      <sheetName val="август 2018 г."/>
      <sheetName val="сентябрь 2018 г."/>
      <sheetName val="октябрь 2018 г."/>
      <sheetName val="ноябрь 2018 г."/>
      <sheetName val="декабрь 2018 г."/>
      <sheetName val="сравнение 2018 г."/>
      <sheetName val="годовой акт 2018 г."/>
      <sheetName val="январь 2019 г."/>
      <sheetName val="февраль 2019 г."/>
      <sheetName val="март 2019 г."/>
      <sheetName val="апрель 2019 г."/>
      <sheetName val="май 2019 г."/>
      <sheetName val="июнь 2019 г."/>
      <sheetName val="июль 2019 г."/>
      <sheetName val="август 2019 г."/>
      <sheetName val="сентябрь 2019 г."/>
      <sheetName val="октябрь 2019 г."/>
      <sheetName val="ноябрь 2019г."/>
      <sheetName val="декабрь 2019 г."/>
      <sheetName val="Годовой акт 2019 г."/>
      <sheetName val="январь 2020 г."/>
      <sheetName val="февраль 2020 г."/>
      <sheetName val="март 2020 г."/>
      <sheetName val="апрель 2020 г."/>
      <sheetName val="май 2020 г."/>
      <sheetName val="июнь 2020 г."/>
      <sheetName val="июль 2020 г."/>
      <sheetName val="август 2020 г."/>
      <sheetName val="сентябрь 2020 г."/>
      <sheetName val="октябрь 2020 г."/>
      <sheetName val="ноябрь 2020 г."/>
      <sheetName val="декабрь  2020 г."/>
      <sheetName val="Годовой акт 2020 г."/>
      <sheetName val="январь 2021 г."/>
      <sheetName val="февраль 2021 г."/>
      <sheetName val="март 2021 г."/>
      <sheetName val="апрель 2021 г."/>
      <sheetName val="май 2021 г."/>
      <sheetName val="июнь 2021 г."/>
      <sheetName val="июль 2021 г."/>
      <sheetName val="август 2021 г."/>
      <sheetName val="сентябрь 2021 г."/>
      <sheetName val="октябрь 2021 г."/>
      <sheetName val="ноябрь 2021 г."/>
      <sheetName val="декабрь 2021 г."/>
      <sheetName val="Годовой акт за 2021 г."/>
      <sheetName val="январь 2022 г."/>
      <sheetName val="февраль 2022 г."/>
      <sheetName val="март 2022 г."/>
      <sheetName val="апрель 2022 г."/>
      <sheetName val="май 2022 г."/>
      <sheetName val="июнь 2022 г."/>
      <sheetName val="июль 2022 г."/>
      <sheetName val="август 2022 г."/>
      <sheetName val="сентябрь 2022 г."/>
      <sheetName val="октябрь 2022 г."/>
      <sheetName val="ноябрь 2022 г."/>
      <sheetName val="декабрь 2022 г."/>
      <sheetName val="Годовой акт за 2022 г."/>
      <sheetName val="январь 2023 г."/>
      <sheetName val="февраль 2023 г."/>
      <sheetName val="март 2023 г."/>
      <sheetName val="апрель 2023 г."/>
      <sheetName val="май 2023 г."/>
      <sheetName val="июнь 2023 г. "/>
      <sheetName val="июля 2023 г."/>
      <sheetName val="август 2023 г."/>
      <sheetName val="сентябрь 2023 г."/>
      <sheetName val="октябрь 2023 г."/>
      <sheetName val="ноябрь 2023 г."/>
      <sheetName val="декабрь 2023 г."/>
      <sheetName val="Годовой акт за 2023 г."/>
      <sheetName val="январь 2024 г."/>
      <sheetName val="сверять с Людой"/>
      <sheetName val="февраль 2024 г."/>
      <sheetName val="март 2024 г."/>
      <sheetName val="апрель 2024 г."/>
      <sheetName val="май 2024 г."/>
      <sheetName val="июнь 2024 г."/>
      <sheetName val="июль 2024 г."/>
      <sheetName val="август 2024 г."/>
      <sheetName val="сентябрь 2024 г."/>
      <sheetName val="октябрь 2024 г."/>
      <sheetName val="ноябрь 2024 г."/>
      <sheetName val="декабрь 2024 г."/>
      <sheetName val="Годовой акт за 2024 г."/>
      <sheetName val="январь 2025 г."/>
      <sheetName val="февраль 2025 г."/>
      <sheetName val="март 2025 г."/>
      <sheetName val="апрель 2025 г."/>
      <sheetName val="май 2025 г."/>
      <sheetName val="июнь 2025 г. "/>
      <sheetName val="июль 2025 г."/>
      <sheetName val="август 2025 г."/>
      <sheetName val="сентябрь 2025 г."/>
      <sheetName val="октябрь 2025 г."/>
      <sheetName val="ноябрь 2025 г."/>
      <sheetName val="декабрь 2025 г."/>
      <sheetName val="Годовой акт за 2025 г."/>
      <sheetName val="январь 2026 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7">
          <cell r="F7">
            <v>13057.286999999998</v>
          </cell>
        </row>
        <row r="8">
          <cell r="F8">
            <v>16045.830000000002</v>
          </cell>
        </row>
        <row r="9">
          <cell r="F9">
            <v>76.703999999999994</v>
          </cell>
        </row>
        <row r="10">
          <cell r="F10">
            <v>17910.38</v>
          </cell>
        </row>
      </sheetData>
      <sheetData sheetId="120">
        <row r="7">
          <cell r="F7">
            <v>13057.286999999998</v>
          </cell>
        </row>
        <row r="8">
          <cell r="F8">
            <v>16045.830000000002</v>
          </cell>
        </row>
        <row r="9">
          <cell r="F9">
            <v>76.703999999999994</v>
          </cell>
        </row>
        <row r="10">
          <cell r="F10">
            <v>17910.38</v>
          </cell>
        </row>
      </sheetData>
      <sheetData sheetId="121">
        <row r="7">
          <cell r="F7">
            <v>13057.286999999998</v>
          </cell>
        </row>
        <row r="8">
          <cell r="F8">
            <v>16045.830000000002</v>
          </cell>
        </row>
        <row r="9">
          <cell r="F9">
            <v>76.703999999999994</v>
          </cell>
        </row>
        <row r="10">
          <cell r="F10">
            <v>17910.38</v>
          </cell>
        </row>
      </sheetData>
      <sheetData sheetId="122">
        <row r="7">
          <cell r="F7">
            <v>13057.286999999998</v>
          </cell>
        </row>
        <row r="8">
          <cell r="F8">
            <v>16045.830000000002</v>
          </cell>
        </row>
        <row r="9">
          <cell r="F9">
            <v>76.703999999999994</v>
          </cell>
        </row>
        <row r="10">
          <cell r="F10">
            <v>17910.38</v>
          </cell>
        </row>
      </sheetData>
      <sheetData sheetId="123">
        <row r="7">
          <cell r="F7">
            <v>13057.286999999998</v>
          </cell>
        </row>
        <row r="8">
          <cell r="F8">
            <v>16045.830000000002</v>
          </cell>
        </row>
        <row r="9">
          <cell r="F9">
            <v>76.703999999999994</v>
          </cell>
        </row>
        <row r="10">
          <cell r="F10">
            <v>17910.38</v>
          </cell>
        </row>
      </sheetData>
      <sheetData sheetId="124">
        <row r="7">
          <cell r="F7">
            <v>13057.286999999998</v>
          </cell>
        </row>
        <row r="8">
          <cell r="F8">
            <v>16045.830000000002</v>
          </cell>
        </row>
        <row r="10">
          <cell r="F10">
            <v>76.703999999999994</v>
          </cell>
        </row>
        <row r="11">
          <cell r="F11">
            <v>17910.38</v>
          </cell>
        </row>
      </sheetData>
      <sheetData sheetId="125">
        <row r="7">
          <cell r="F7">
            <v>14305.420999999998</v>
          </cell>
        </row>
        <row r="8">
          <cell r="F8">
            <v>16635.61</v>
          </cell>
        </row>
        <row r="10">
          <cell r="F10">
            <v>77.468999999999994</v>
          </cell>
        </row>
        <row r="12">
          <cell r="F12">
            <v>19715.860499999999</v>
          </cell>
        </row>
      </sheetData>
      <sheetData sheetId="126">
        <row r="7">
          <cell r="F7">
            <v>14305.420999999998</v>
          </cell>
        </row>
        <row r="8">
          <cell r="F8">
            <v>16635.61</v>
          </cell>
        </row>
        <row r="9">
          <cell r="F9">
            <v>77.468999999999994</v>
          </cell>
        </row>
        <row r="10">
          <cell r="F10">
            <v>19715.860499999999</v>
          </cell>
        </row>
      </sheetData>
      <sheetData sheetId="127">
        <row r="7">
          <cell r="F7">
            <v>14305.420999999998</v>
          </cell>
        </row>
        <row r="8">
          <cell r="F8">
            <v>16635.61</v>
          </cell>
        </row>
        <row r="10">
          <cell r="F10">
            <v>77.468999999999994</v>
          </cell>
        </row>
        <row r="11">
          <cell r="F11">
            <v>19715.860499999999</v>
          </cell>
        </row>
      </sheetData>
      <sheetData sheetId="128">
        <row r="7">
          <cell r="F7">
            <v>14305.420999999998</v>
          </cell>
        </row>
        <row r="8">
          <cell r="F8">
            <v>16635.61</v>
          </cell>
        </row>
        <row r="9">
          <cell r="F9">
            <v>77.468999999999994</v>
          </cell>
        </row>
        <row r="10">
          <cell r="F10">
            <v>19715.860499999999</v>
          </cell>
        </row>
      </sheetData>
      <sheetData sheetId="129">
        <row r="7">
          <cell r="F7">
            <v>14305.420999999998</v>
          </cell>
        </row>
        <row r="8">
          <cell r="F8">
            <v>7966.25</v>
          </cell>
        </row>
        <row r="10">
          <cell r="F10">
            <v>77.468999999999994</v>
          </cell>
        </row>
        <row r="11">
          <cell r="F11">
            <v>19715.860499999999</v>
          </cell>
        </row>
      </sheetData>
      <sheetData sheetId="130">
        <row r="7">
          <cell r="F7">
            <v>13942.600999999999</v>
          </cell>
        </row>
        <row r="8">
          <cell r="F8">
            <v>14966.25</v>
          </cell>
        </row>
        <row r="9">
          <cell r="F9">
            <v>82.058999999999997</v>
          </cell>
        </row>
        <row r="10">
          <cell r="F10">
            <v>20787.6505</v>
          </cell>
        </row>
      </sheetData>
      <sheetData sheetId="131"/>
      <sheetData sheetId="13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kv.burmistr.ru/economy/works/view/86351" TargetMode="External"/><Relationship Id="rId2" Type="http://schemas.openxmlformats.org/officeDocument/2006/relationships/hyperlink" Target="https://kv.burmistr.ru/economy/works/view/86352" TargetMode="External"/><Relationship Id="rId1" Type="http://schemas.openxmlformats.org/officeDocument/2006/relationships/hyperlink" Target="https://kv.burmistr.ru/economy/works/view/86353"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4"/>
  <sheetViews>
    <sheetView tabSelected="1" workbookViewId="0">
      <selection activeCell="B5" sqref="B5"/>
    </sheetView>
  </sheetViews>
  <sheetFormatPr defaultRowHeight="14.4" x14ac:dyDescent="0.3"/>
  <cols>
    <col min="1" max="1" width="28.44140625" customWidth="1"/>
    <col min="2" max="2" width="14.6640625" customWidth="1"/>
    <col min="3" max="3" width="9.44140625" customWidth="1"/>
    <col min="4" max="4" width="9" customWidth="1"/>
    <col min="5" max="5" width="13" customWidth="1"/>
    <col min="6" max="6" width="12.6640625" customWidth="1"/>
    <col min="7" max="7" width="0.109375" hidden="1" customWidth="1"/>
    <col min="8" max="8" width="9.109375" hidden="1" customWidth="1"/>
    <col min="9" max="9" width="11.109375" hidden="1" customWidth="1"/>
    <col min="10" max="10" width="9.109375" hidden="1" customWidth="1"/>
    <col min="11" max="13" width="9.5546875" hidden="1" customWidth="1"/>
    <col min="14" max="14" width="0" hidden="1" customWidth="1"/>
  </cols>
  <sheetData>
    <row r="1" spans="1:14" x14ac:dyDescent="0.3">
      <c r="A1" s="1" t="s">
        <v>0</v>
      </c>
      <c r="B1" s="1"/>
      <c r="C1" s="1"/>
      <c r="D1" s="1"/>
      <c r="E1" s="1"/>
      <c r="F1" s="1"/>
      <c r="G1" s="1"/>
      <c r="H1" s="1"/>
      <c r="I1" s="1"/>
    </row>
    <row r="2" spans="1:14" ht="48" customHeight="1" x14ac:dyDescent="0.3">
      <c r="A2" s="2" t="s">
        <v>1</v>
      </c>
      <c r="B2" s="2"/>
      <c r="C2" s="2"/>
      <c r="D2" s="2"/>
      <c r="E2" s="2"/>
      <c r="F2" s="2"/>
      <c r="G2" s="2"/>
      <c r="H2" s="2"/>
      <c r="I2" s="2"/>
    </row>
    <row r="3" spans="1:14" ht="96" x14ac:dyDescent="0.3">
      <c r="A3" s="3" t="s">
        <v>2</v>
      </c>
      <c r="B3" s="3" t="s">
        <v>3</v>
      </c>
      <c r="C3" s="4" t="s">
        <v>4</v>
      </c>
      <c r="D3" s="5"/>
      <c r="E3" s="3" t="s">
        <v>5</v>
      </c>
      <c r="F3" s="3" t="s">
        <v>6</v>
      </c>
      <c r="G3" s="6"/>
      <c r="H3" s="6"/>
      <c r="I3" s="6"/>
    </row>
    <row r="4" spans="1:14" x14ac:dyDescent="0.3">
      <c r="A4" s="7" t="s">
        <v>7</v>
      </c>
      <c r="B4" s="8"/>
      <c r="C4" s="8"/>
      <c r="D4" s="8"/>
      <c r="E4" s="8"/>
      <c r="F4" s="9"/>
      <c r="G4" s="6"/>
      <c r="H4" s="6"/>
      <c r="I4" s="6"/>
    </row>
    <row r="5" spans="1:14" ht="61.2" x14ac:dyDescent="0.3">
      <c r="A5" s="10" t="s">
        <v>8</v>
      </c>
      <c r="B5" s="11" t="s">
        <v>9</v>
      </c>
      <c r="C5" s="12" t="s">
        <v>10</v>
      </c>
      <c r="D5" s="13"/>
      <c r="E5" s="14" t="s">
        <v>11</v>
      </c>
      <c r="F5" s="15">
        <f>'[1]январь 2025 г.'!F7+'[1]февраль 2025 г.'!F7+'[1]март 2025 г.'!F7+'[1]апрель 2025 г.'!F7+'[1]май 2025 г.'!F7+'[1]июнь 2025 г. '!F7+'[1]июль 2025 г.'!F7+'[1]август 2025 г.'!F7+'[1]сентябрь 2025 г.'!F7+'[1]октябрь 2025 г.'!F7+'[1]ноябрь 2025 г.'!F7+'[1]декабрь 2025 г.'!F7</f>
        <v>163813.42799999999</v>
      </c>
      <c r="G5" s="6"/>
      <c r="H5" s="6"/>
      <c r="I5" s="6"/>
      <c r="K5" s="16">
        <f>'[1]январь 2025 г.'!F7+'[1]февраль 2025 г.'!F7+'[1]март 2025 г.'!F7+'[1]апрель 2025 г.'!F7+'[1]май 2025 г.'!F7+'[1]июнь 2025 г. '!F7+'[1]июль 2025 г.'!F7+'[1]август 2025 г.'!F7+'[1]сентябрь 2025 г.'!F7+'[1]октябрь 2025 г.'!F7+'[1]ноябрь 2025 г.'!F7+'[1]декабрь 2025 г.'!F7</f>
        <v>163813.42799999999</v>
      </c>
      <c r="M5">
        <f>101561.86+111787.77-49536.2</f>
        <v>163813.43</v>
      </c>
      <c r="N5" s="16">
        <f>K5-M5</f>
        <v>-2.0000000076834112E-3</v>
      </c>
    </row>
    <row r="6" spans="1:14" ht="72.75" customHeight="1" x14ac:dyDescent="0.3">
      <c r="A6" s="10" t="s">
        <v>12</v>
      </c>
      <c r="B6" s="17" t="s">
        <v>13</v>
      </c>
      <c r="C6" s="18" t="s">
        <v>10</v>
      </c>
      <c r="D6" s="19"/>
      <c r="E6" s="20" t="s">
        <v>14</v>
      </c>
      <c r="F6" s="21">
        <f>'[1]январь 2025 г.'!F8+'[1]февраль 2025 г.'!F8+'[1]март 2025 г.'!F8+'[1]апрель 2025 г.'!F8+'[1]май 2025 г.'!F8+'[1]июнь 2025 г. '!F8+'[1]июль 2025 г.'!F8+'[1]август 2025 г.'!F8+'[1]сентябрь 2025 г.'!F8+'[1]октябрь 2025 г.'!F8+'[1]ноябрь 2025 г.'!F8+'[1]декабрь 2025 г.'!F8</f>
        <v>185749.91999999998</v>
      </c>
      <c r="G6" s="6"/>
      <c r="H6" s="6"/>
      <c r="I6" s="6"/>
      <c r="K6" s="16"/>
      <c r="L6" s="16">
        <f>160025.45+18724.47</f>
        <v>178749.92</v>
      </c>
      <c r="M6" s="16">
        <f>F6-L6</f>
        <v>6999.9999999999709</v>
      </c>
    </row>
    <row r="7" spans="1:14" ht="28.5" hidden="1" customHeight="1" x14ac:dyDescent="0.3">
      <c r="A7" s="22" t="s">
        <v>15</v>
      </c>
      <c r="B7" s="23"/>
      <c r="C7" s="23"/>
      <c r="D7" s="24"/>
      <c r="E7" s="25"/>
      <c r="F7" s="26"/>
      <c r="G7" s="6"/>
      <c r="H7" s="6"/>
      <c r="I7" s="6"/>
    </row>
    <row r="8" spans="1:14" ht="19.5" hidden="1" customHeight="1" x14ac:dyDescent="0.3">
      <c r="A8" s="27" t="s">
        <v>16</v>
      </c>
      <c r="B8" s="28"/>
      <c r="C8" s="28"/>
      <c r="D8" s="29"/>
      <c r="E8" s="30"/>
      <c r="F8" s="31"/>
      <c r="G8" s="6"/>
      <c r="H8" s="6"/>
      <c r="I8" s="6"/>
    </row>
    <row r="9" spans="1:14" ht="24.6" x14ac:dyDescent="0.3">
      <c r="A9" s="32" t="s">
        <v>17</v>
      </c>
      <c r="B9" s="33" t="s">
        <v>18</v>
      </c>
      <c r="C9" s="12" t="s">
        <v>10</v>
      </c>
      <c r="D9" s="13"/>
      <c r="E9" s="34">
        <v>0.02</v>
      </c>
      <c r="F9" s="34">
        <f>'[1]январь 2025 г.'!F9+'[1]февраль 2025 г.'!F9+'[1]март 2025 г.'!F9+'[1]апрель 2025 г.'!F9+'[1]май 2025 г.'!F9+'[1]июнь 2025 г. '!F10+'[1]июль 2025 г.'!F10+'[1]август 2025 г.'!F9+'[1]сентябрь 2025 г.'!F10+'[1]октябрь 2025 г.'!F9+'[1]ноябрь 2025 г.'!F10+'[1]декабрь 2025 г.'!F9</f>
        <v>929.62800000000016</v>
      </c>
      <c r="G9" s="6"/>
      <c r="H9" s="6"/>
      <c r="I9" s="6"/>
    </row>
    <row r="10" spans="1:14" ht="205.2" x14ac:dyDescent="0.3">
      <c r="A10" s="35" t="s">
        <v>19</v>
      </c>
      <c r="B10" s="36" t="s">
        <v>20</v>
      </c>
      <c r="C10" s="12" t="s">
        <v>21</v>
      </c>
      <c r="D10" s="13"/>
      <c r="E10" s="37">
        <f>F10/3873.45</f>
        <v>0.95522079799661808</v>
      </c>
      <c r="F10" s="37">
        <v>3700</v>
      </c>
      <c r="G10" s="6"/>
      <c r="H10" s="6"/>
      <c r="I10" s="6"/>
    </row>
    <row r="11" spans="1:14" ht="86.25" customHeight="1" x14ac:dyDescent="0.3">
      <c r="A11" s="32" t="s">
        <v>22</v>
      </c>
      <c r="B11" s="33" t="s">
        <v>23</v>
      </c>
      <c r="C11" s="38" t="s">
        <v>10</v>
      </c>
      <c r="D11" s="38"/>
      <c r="E11" s="39" t="s">
        <v>24</v>
      </c>
      <c r="F11" s="40">
        <f>'[1]январь 2025 г.'!F10+'[1]февраль 2025 г.'!F10+'[1]март 2025 г.'!F10+'[1]апрель 2025 г.'!F10+'[1]май 2025 г.'!F10+'[1]июнь 2025 г. '!F11+'[1]июль 2025 г.'!F12+'[1]август 2025 г.'!F10+'[1]сентябрь 2025 г.'!F11+'[1]октябрь 2025 г.'!F10+'[1]ноябрь 2025 г.'!F11+'[1]декабрь 2025 г.'!F10</f>
        <v>226829.23300000004</v>
      </c>
      <c r="G11" s="6"/>
      <c r="H11" s="6"/>
      <c r="I11" s="6"/>
    </row>
    <row r="12" spans="1:14" ht="27" customHeight="1" x14ac:dyDescent="0.3">
      <c r="A12" s="41" t="s">
        <v>25</v>
      </c>
      <c r="B12" s="41"/>
      <c r="C12" s="41"/>
      <c r="D12" s="41"/>
      <c r="E12" s="39"/>
      <c r="F12" s="40"/>
      <c r="G12" s="6"/>
      <c r="H12" s="6"/>
      <c r="I12" s="6"/>
    </row>
    <row r="13" spans="1:14" ht="38.25" customHeight="1" x14ac:dyDescent="0.3">
      <c r="A13" s="41" t="s">
        <v>26</v>
      </c>
      <c r="B13" s="41"/>
      <c r="C13" s="41"/>
      <c r="D13" s="41"/>
      <c r="E13" s="39"/>
      <c r="F13" s="40"/>
      <c r="G13" s="6"/>
      <c r="H13" s="6"/>
      <c r="I13" s="6"/>
    </row>
    <row r="14" spans="1:14" ht="60.75" customHeight="1" x14ac:dyDescent="0.3">
      <c r="A14" s="42" t="s">
        <v>27</v>
      </c>
      <c r="B14" s="42"/>
      <c r="C14" s="42"/>
      <c r="D14" s="42"/>
      <c r="E14" s="39"/>
      <c r="F14" s="40"/>
      <c r="G14" s="6"/>
      <c r="H14" s="6"/>
      <c r="I14" s="6"/>
    </row>
    <row r="15" spans="1:14" ht="33" customHeight="1" x14ac:dyDescent="0.3">
      <c r="A15" s="42" t="s">
        <v>28</v>
      </c>
      <c r="B15" s="42"/>
      <c r="C15" s="42"/>
      <c r="D15" s="42"/>
      <c r="E15" s="39"/>
      <c r="F15" s="40"/>
      <c r="G15" s="6"/>
      <c r="H15" s="6"/>
      <c r="I15" s="6"/>
    </row>
    <row r="16" spans="1:14" ht="27" customHeight="1" x14ac:dyDescent="0.3">
      <c r="A16" s="41" t="s">
        <v>29</v>
      </c>
      <c r="B16" s="41"/>
      <c r="C16" s="41"/>
      <c r="D16" s="41"/>
      <c r="E16" s="39"/>
      <c r="F16" s="40"/>
      <c r="G16" s="6"/>
      <c r="H16" s="6"/>
      <c r="I16" s="6"/>
    </row>
    <row r="17" spans="1:9" ht="30.75" customHeight="1" x14ac:dyDescent="0.3">
      <c r="A17" s="41" t="s">
        <v>30</v>
      </c>
      <c r="B17" s="41"/>
      <c r="C17" s="41"/>
      <c r="D17" s="41"/>
      <c r="E17" s="39"/>
      <c r="F17" s="40"/>
      <c r="G17" s="6"/>
      <c r="H17" s="6"/>
      <c r="I17" s="6"/>
    </row>
    <row r="18" spans="1:9" ht="28.5" customHeight="1" x14ac:dyDescent="0.3">
      <c r="A18" s="41" t="s">
        <v>31</v>
      </c>
      <c r="B18" s="41"/>
      <c r="C18" s="41"/>
      <c r="D18" s="41"/>
      <c r="E18" s="39"/>
      <c r="F18" s="40"/>
      <c r="G18" s="6"/>
      <c r="H18" s="6"/>
      <c r="I18" s="6"/>
    </row>
    <row r="19" spans="1:9" ht="27" customHeight="1" x14ac:dyDescent="0.3">
      <c r="A19" s="41" t="s">
        <v>32</v>
      </c>
      <c r="B19" s="41"/>
      <c r="C19" s="41"/>
      <c r="D19" s="41"/>
      <c r="E19" s="39"/>
      <c r="F19" s="40"/>
      <c r="G19" s="6"/>
      <c r="H19" s="6"/>
      <c r="I19" s="6"/>
    </row>
    <row r="20" spans="1:9" ht="27" customHeight="1" x14ac:dyDescent="0.3">
      <c r="A20" s="41" t="s">
        <v>33</v>
      </c>
      <c r="B20" s="41"/>
      <c r="C20" s="41"/>
      <c r="D20" s="41"/>
      <c r="E20" s="39"/>
      <c r="F20" s="40"/>
      <c r="G20" s="6"/>
      <c r="H20" s="6"/>
      <c r="I20" s="6"/>
    </row>
    <row r="21" spans="1:9" ht="24" customHeight="1" x14ac:dyDescent="0.3">
      <c r="A21" s="41" t="s">
        <v>34</v>
      </c>
      <c r="B21" s="41"/>
      <c r="C21" s="41"/>
      <c r="D21" s="41"/>
      <c r="E21" s="39"/>
      <c r="F21" s="40"/>
      <c r="G21" s="6"/>
      <c r="H21" s="6"/>
      <c r="I21" s="6"/>
    </row>
    <row r="22" spans="1:9" ht="26.25" customHeight="1" x14ac:dyDescent="0.3">
      <c r="A22" s="41" t="s">
        <v>35</v>
      </c>
      <c r="B22" s="41"/>
      <c r="C22" s="41"/>
      <c r="D22" s="41"/>
      <c r="E22" s="39"/>
      <c r="F22" s="40"/>
      <c r="G22" s="6"/>
      <c r="H22" s="6"/>
      <c r="I22" s="6"/>
    </row>
    <row r="23" spans="1:9" ht="25.5" customHeight="1" x14ac:dyDescent="0.3">
      <c r="A23" s="41" t="s">
        <v>36</v>
      </c>
      <c r="B23" s="41"/>
      <c r="C23" s="41"/>
      <c r="D23" s="41"/>
      <c r="E23" s="39"/>
      <c r="F23" s="40"/>
      <c r="G23" s="6"/>
      <c r="H23" s="6"/>
      <c r="I23" s="6"/>
    </row>
    <row r="24" spans="1:9" ht="35.25" customHeight="1" x14ac:dyDescent="0.3">
      <c r="A24" s="43" t="s">
        <v>37</v>
      </c>
      <c r="B24" s="43"/>
      <c r="C24" s="43"/>
      <c r="D24" s="43"/>
      <c r="E24" s="39"/>
      <c r="F24" s="40"/>
      <c r="G24" s="6"/>
      <c r="H24" s="6"/>
      <c r="I24" s="6"/>
    </row>
    <row r="25" spans="1:9" ht="43.5" customHeight="1" x14ac:dyDescent="0.3">
      <c r="A25" s="41" t="s">
        <v>38</v>
      </c>
      <c r="B25" s="41"/>
      <c r="C25" s="41"/>
      <c r="D25" s="41"/>
      <c r="E25" s="39"/>
      <c r="F25" s="40"/>
      <c r="G25" s="6"/>
      <c r="H25" s="6"/>
      <c r="I25" s="6"/>
    </row>
    <row r="26" spans="1:9" ht="120" customHeight="1" x14ac:dyDescent="0.3">
      <c r="A26" s="41" t="s">
        <v>39</v>
      </c>
      <c r="B26" s="41"/>
      <c r="C26" s="41"/>
      <c r="D26" s="41"/>
      <c r="E26" s="39"/>
      <c r="F26" s="40"/>
      <c r="G26" s="6"/>
      <c r="H26" s="6"/>
      <c r="I26" s="6"/>
    </row>
    <row r="27" spans="1:9" ht="19.5" customHeight="1" x14ac:dyDescent="0.3">
      <c r="A27" s="41" t="s">
        <v>40</v>
      </c>
      <c r="B27" s="41"/>
      <c r="C27" s="41"/>
      <c r="D27" s="41"/>
      <c r="E27" s="39"/>
      <c r="F27" s="40"/>
      <c r="G27" s="6"/>
      <c r="H27" s="6"/>
      <c r="I27" s="6"/>
    </row>
    <row r="28" spans="1:9" ht="26.25" customHeight="1" x14ac:dyDescent="0.3">
      <c r="A28" s="44" t="s">
        <v>41</v>
      </c>
      <c r="B28" s="44"/>
      <c r="C28" s="44"/>
      <c r="D28" s="44"/>
      <c r="E28" s="39"/>
      <c r="F28" s="40"/>
      <c r="G28" s="6"/>
      <c r="H28" s="6"/>
      <c r="I28" s="6"/>
    </row>
    <row r="29" spans="1:9" ht="87" customHeight="1" x14ac:dyDescent="0.3">
      <c r="A29" s="41" t="s">
        <v>42</v>
      </c>
      <c r="B29" s="41"/>
      <c r="C29" s="41"/>
      <c r="D29" s="41"/>
      <c r="E29" s="39"/>
      <c r="F29" s="40"/>
      <c r="G29" s="6"/>
      <c r="H29" s="6"/>
      <c r="I29" s="6"/>
    </row>
    <row r="30" spans="1:9" ht="58.5" customHeight="1" x14ac:dyDescent="0.3">
      <c r="A30" s="44" t="s">
        <v>43</v>
      </c>
      <c r="B30" s="44"/>
      <c r="C30" s="44"/>
      <c r="D30" s="44"/>
      <c r="E30" s="39"/>
      <c r="F30" s="40"/>
      <c r="G30" s="6"/>
      <c r="H30" s="6"/>
      <c r="I30" s="6"/>
    </row>
    <row r="31" spans="1:9" ht="46.5" customHeight="1" x14ac:dyDescent="0.3">
      <c r="A31" s="44" t="s">
        <v>44</v>
      </c>
      <c r="B31" s="44"/>
      <c r="C31" s="44"/>
      <c r="D31" s="44"/>
      <c r="E31" s="39"/>
      <c r="F31" s="40"/>
      <c r="G31" s="6"/>
      <c r="H31" s="6"/>
      <c r="I31" s="6"/>
    </row>
    <row r="32" spans="1:9" ht="51.75" customHeight="1" x14ac:dyDescent="0.3">
      <c r="A32" s="44" t="s">
        <v>45</v>
      </c>
      <c r="B32" s="44"/>
      <c r="C32" s="44"/>
      <c r="D32" s="44"/>
      <c r="E32" s="39"/>
      <c r="F32" s="40"/>
      <c r="G32" s="6"/>
      <c r="H32" s="6"/>
      <c r="I32" s="6"/>
    </row>
    <row r="33" spans="1:9" ht="30" customHeight="1" x14ac:dyDescent="0.3">
      <c r="A33" s="42" t="s">
        <v>46</v>
      </c>
      <c r="B33" s="42"/>
      <c r="C33" s="42"/>
      <c r="D33" s="42"/>
      <c r="E33" s="39"/>
      <c r="F33" s="40"/>
      <c r="G33" s="6"/>
      <c r="H33" s="6"/>
      <c r="I33" s="6"/>
    </row>
    <row r="34" spans="1:9" ht="28.5" customHeight="1" x14ac:dyDescent="0.3">
      <c r="A34" s="42" t="s">
        <v>47</v>
      </c>
      <c r="B34" s="42"/>
      <c r="C34" s="42"/>
      <c r="D34" s="42"/>
      <c r="E34" s="39"/>
      <c r="F34" s="40"/>
      <c r="G34" s="6"/>
      <c r="H34" s="6"/>
      <c r="I34" s="6"/>
    </row>
    <row r="35" spans="1:9" ht="38.25" customHeight="1" x14ac:dyDescent="0.3">
      <c r="A35" s="42" t="s">
        <v>48</v>
      </c>
      <c r="B35" s="42"/>
      <c r="C35" s="42"/>
      <c r="D35" s="42"/>
      <c r="E35" s="39"/>
      <c r="F35" s="40"/>
      <c r="G35" s="6"/>
      <c r="H35" s="6"/>
      <c r="I35" s="6"/>
    </row>
    <row r="36" spans="1:9" ht="26.25" customHeight="1" x14ac:dyDescent="0.3">
      <c r="A36" s="42" t="s">
        <v>49</v>
      </c>
      <c r="B36" s="42"/>
      <c r="C36" s="42"/>
      <c r="D36" s="42"/>
      <c r="E36" s="39"/>
      <c r="F36" s="40"/>
      <c r="G36" s="6"/>
      <c r="H36" s="6"/>
      <c r="I36" s="6"/>
    </row>
    <row r="37" spans="1:9" ht="27" customHeight="1" x14ac:dyDescent="0.3">
      <c r="A37" s="42" t="s">
        <v>50</v>
      </c>
      <c r="B37" s="42"/>
      <c r="C37" s="42"/>
      <c r="D37" s="42"/>
      <c r="E37" s="39"/>
      <c r="F37" s="40"/>
      <c r="G37" s="6"/>
      <c r="H37" s="6"/>
      <c r="I37" s="6"/>
    </row>
    <row r="38" spans="1:9" ht="37.5" customHeight="1" x14ac:dyDescent="0.3">
      <c r="A38" s="41" t="s">
        <v>51</v>
      </c>
      <c r="B38" s="41"/>
      <c r="C38" s="41"/>
      <c r="D38" s="41"/>
      <c r="E38" s="39"/>
      <c r="F38" s="40"/>
      <c r="G38" s="6"/>
      <c r="H38" s="6"/>
      <c r="I38" s="6"/>
    </row>
    <row r="39" spans="1:9" ht="26.25" customHeight="1" x14ac:dyDescent="0.3">
      <c r="A39" s="41" t="s">
        <v>52</v>
      </c>
      <c r="B39" s="41"/>
      <c r="C39" s="41"/>
      <c r="D39" s="41"/>
      <c r="E39" s="39"/>
      <c r="F39" s="40"/>
      <c r="G39" s="6"/>
      <c r="H39" s="6"/>
      <c r="I39" s="6"/>
    </row>
    <row r="40" spans="1:9" ht="27" customHeight="1" x14ac:dyDescent="0.3">
      <c r="A40" s="44" t="s">
        <v>53</v>
      </c>
      <c r="B40" s="44"/>
      <c r="C40" s="44"/>
      <c r="D40" s="44"/>
      <c r="E40" s="39"/>
      <c r="F40" s="40"/>
      <c r="G40" s="6"/>
      <c r="H40" s="6"/>
      <c r="I40" s="6"/>
    </row>
    <row r="41" spans="1:9" ht="28.5" customHeight="1" x14ac:dyDescent="0.3">
      <c r="A41" s="41" t="s">
        <v>54</v>
      </c>
      <c r="B41" s="41"/>
      <c r="C41" s="41"/>
      <c r="D41" s="41"/>
      <c r="E41" s="39"/>
      <c r="F41" s="40"/>
      <c r="G41" s="6"/>
      <c r="H41" s="6"/>
      <c r="I41" s="6"/>
    </row>
    <row r="42" spans="1:9" ht="33.75" customHeight="1" x14ac:dyDescent="0.3">
      <c r="A42" s="41" t="s">
        <v>55</v>
      </c>
      <c r="B42" s="41"/>
      <c r="C42" s="41"/>
      <c r="D42" s="41"/>
      <c r="E42" s="39"/>
      <c r="F42" s="40"/>
      <c r="G42" s="6"/>
      <c r="H42" s="6"/>
      <c r="I42" s="6"/>
    </row>
    <row r="43" spans="1:9" ht="40.5" customHeight="1" x14ac:dyDescent="0.3">
      <c r="A43" s="44" t="s">
        <v>56</v>
      </c>
      <c r="B43" s="44"/>
      <c r="C43" s="44"/>
      <c r="D43" s="44"/>
      <c r="E43" s="39"/>
      <c r="F43" s="40"/>
      <c r="G43" s="6"/>
      <c r="H43" s="6"/>
      <c r="I43" s="6"/>
    </row>
    <row r="44" spans="1:9" ht="30" customHeight="1" x14ac:dyDescent="0.3">
      <c r="A44" s="44" t="s">
        <v>57</v>
      </c>
      <c r="B44" s="44"/>
      <c r="C44" s="44"/>
      <c r="D44" s="44"/>
      <c r="E44" s="39"/>
      <c r="F44" s="40"/>
      <c r="G44" s="6"/>
      <c r="H44" s="6"/>
      <c r="I44" s="6"/>
    </row>
    <row r="45" spans="1:9" s="46" customFormat="1" ht="18" customHeight="1" x14ac:dyDescent="0.3">
      <c r="A45" s="45" t="s">
        <v>58</v>
      </c>
      <c r="B45" s="45"/>
      <c r="C45" s="45"/>
      <c r="D45" s="45"/>
      <c r="E45" s="39"/>
      <c r="F45" s="40"/>
      <c r="G45" s="6"/>
      <c r="H45" s="6"/>
      <c r="I45" s="6"/>
    </row>
    <row r="46" spans="1:9" ht="25.5" customHeight="1" x14ac:dyDescent="0.3">
      <c r="A46" s="42" t="s">
        <v>59</v>
      </c>
      <c r="B46" s="42"/>
      <c r="C46" s="42"/>
      <c r="D46" s="42"/>
      <c r="E46" s="39"/>
      <c r="F46" s="40"/>
      <c r="G46" s="6"/>
      <c r="H46" s="6"/>
      <c r="I46" s="6"/>
    </row>
    <row r="47" spans="1:9" ht="48" customHeight="1" x14ac:dyDescent="0.3">
      <c r="A47" s="41" t="s">
        <v>60</v>
      </c>
      <c r="B47" s="41"/>
      <c r="C47" s="41"/>
      <c r="D47" s="41"/>
      <c r="E47" s="39"/>
      <c r="F47" s="40"/>
      <c r="G47" s="6"/>
      <c r="H47" s="6"/>
      <c r="I47" s="6"/>
    </row>
    <row r="48" spans="1:9" ht="28.5" customHeight="1" x14ac:dyDescent="0.3">
      <c r="A48" s="44" t="s">
        <v>61</v>
      </c>
      <c r="B48" s="44"/>
      <c r="C48" s="44"/>
      <c r="D48" s="44"/>
      <c r="E48" s="39"/>
      <c r="F48" s="40"/>
      <c r="G48" s="6"/>
      <c r="H48" s="6"/>
      <c r="I48" s="6"/>
    </row>
    <row r="49" spans="1:9" ht="37.5" customHeight="1" x14ac:dyDescent="0.3">
      <c r="A49" s="44" t="s">
        <v>62</v>
      </c>
      <c r="B49" s="44"/>
      <c r="C49" s="44"/>
      <c r="D49" s="44"/>
      <c r="E49" s="39"/>
      <c r="F49" s="40"/>
      <c r="G49" s="6"/>
      <c r="H49" s="6"/>
      <c r="I49" s="6"/>
    </row>
    <row r="50" spans="1:9" ht="24" customHeight="1" x14ac:dyDescent="0.3">
      <c r="A50" s="42" t="s">
        <v>63</v>
      </c>
      <c r="B50" s="42"/>
      <c r="C50" s="42"/>
      <c r="D50" s="42"/>
      <c r="E50" s="39"/>
      <c r="F50" s="40"/>
      <c r="G50" s="6"/>
      <c r="H50" s="6"/>
      <c r="I50" s="6"/>
    </row>
    <row r="51" spans="1:9" ht="26.25" customHeight="1" x14ac:dyDescent="0.3">
      <c r="A51" s="42" t="s">
        <v>64</v>
      </c>
      <c r="B51" s="42"/>
      <c r="C51" s="42"/>
      <c r="D51" s="42"/>
      <c r="E51" s="39"/>
      <c r="F51" s="40"/>
      <c r="G51" s="6"/>
      <c r="H51" s="6"/>
      <c r="I51" s="6"/>
    </row>
    <row r="52" spans="1:9" ht="51.75" customHeight="1" x14ac:dyDescent="0.3">
      <c r="A52" s="42" t="s">
        <v>65</v>
      </c>
      <c r="B52" s="42"/>
      <c r="C52" s="42"/>
      <c r="D52" s="42"/>
      <c r="E52" s="39"/>
      <c r="F52" s="40"/>
      <c r="G52" s="6"/>
      <c r="H52" s="6"/>
      <c r="I52" s="6"/>
    </row>
    <row r="53" spans="1:9" ht="114" customHeight="1" x14ac:dyDescent="0.3">
      <c r="A53" s="41" t="s">
        <v>66</v>
      </c>
      <c r="B53" s="41"/>
      <c r="C53" s="41"/>
      <c r="D53" s="41"/>
      <c r="E53" s="39"/>
      <c r="F53" s="40"/>
      <c r="G53" s="6"/>
      <c r="H53" s="6"/>
      <c r="I53" s="6"/>
    </row>
    <row r="54" spans="1:9" ht="40.5" customHeight="1" x14ac:dyDescent="0.3">
      <c r="A54" s="47" t="s">
        <v>67</v>
      </c>
      <c r="B54" s="47"/>
      <c r="C54" s="47"/>
      <c r="D54" s="47"/>
      <c r="E54" s="39"/>
      <c r="F54" s="40"/>
      <c r="G54" s="6"/>
      <c r="H54" s="6"/>
      <c r="I54" s="6"/>
    </row>
    <row r="55" spans="1:9" ht="26.25" customHeight="1" x14ac:dyDescent="0.3">
      <c r="A55" s="41" t="s">
        <v>68</v>
      </c>
      <c r="B55" s="41"/>
      <c r="C55" s="41"/>
      <c r="D55" s="41"/>
      <c r="E55" s="39"/>
      <c r="F55" s="40"/>
      <c r="G55" s="6"/>
      <c r="H55" s="6"/>
      <c r="I55" s="6"/>
    </row>
    <row r="56" spans="1:9" ht="53.25" customHeight="1" x14ac:dyDescent="0.3">
      <c r="A56" s="41" t="s">
        <v>69</v>
      </c>
      <c r="B56" s="41"/>
      <c r="C56" s="41"/>
      <c r="D56" s="41"/>
      <c r="E56" s="39"/>
      <c r="F56" s="40"/>
      <c r="G56" s="6"/>
      <c r="H56" s="6"/>
      <c r="I56" s="6"/>
    </row>
    <row r="57" spans="1:9" ht="27" customHeight="1" x14ac:dyDescent="0.3">
      <c r="A57" s="47" t="s">
        <v>70</v>
      </c>
      <c r="B57" s="47"/>
      <c r="C57" s="47"/>
      <c r="D57" s="47"/>
      <c r="E57" s="39"/>
      <c r="F57" s="40"/>
      <c r="G57" s="6"/>
      <c r="H57" s="6"/>
      <c r="I57" s="6"/>
    </row>
    <row r="58" spans="1:9" ht="25.5" customHeight="1" x14ac:dyDescent="0.3">
      <c r="A58" s="47" t="s">
        <v>71</v>
      </c>
      <c r="B58" s="47"/>
      <c r="C58" s="47"/>
      <c r="D58" s="47"/>
      <c r="E58" s="39"/>
      <c r="F58" s="40"/>
      <c r="G58" s="6"/>
      <c r="H58" s="6"/>
      <c r="I58" s="6"/>
    </row>
    <row r="59" spans="1:9" ht="40.5" customHeight="1" x14ac:dyDescent="0.3">
      <c r="A59" s="47" t="s">
        <v>72</v>
      </c>
      <c r="B59" s="47"/>
      <c r="C59" s="47"/>
      <c r="D59" s="47"/>
      <c r="E59" s="39"/>
      <c r="F59" s="40"/>
      <c r="G59" s="6"/>
      <c r="H59" s="6"/>
      <c r="I59" s="6"/>
    </row>
    <row r="60" spans="1:9" ht="18.75" customHeight="1" x14ac:dyDescent="0.3">
      <c r="A60" s="42" t="s">
        <v>73</v>
      </c>
      <c r="B60" s="42"/>
      <c r="C60" s="42"/>
      <c r="D60" s="42"/>
      <c r="E60" s="39"/>
      <c r="F60" s="40"/>
      <c r="G60" s="6"/>
      <c r="H60" s="6"/>
      <c r="I60" s="6"/>
    </row>
    <row r="61" spans="1:9" ht="27" customHeight="1" x14ac:dyDescent="0.3">
      <c r="A61" s="42" t="s">
        <v>74</v>
      </c>
      <c r="B61" s="42"/>
      <c r="C61" s="42"/>
      <c r="D61" s="42"/>
      <c r="E61" s="39"/>
      <c r="F61" s="40"/>
      <c r="G61" s="6"/>
      <c r="H61" s="6"/>
      <c r="I61" s="6"/>
    </row>
    <row r="62" spans="1:9" ht="18.75" customHeight="1" x14ac:dyDescent="0.3">
      <c r="A62" s="41" t="s">
        <v>75</v>
      </c>
      <c r="B62" s="41"/>
      <c r="C62" s="41"/>
      <c r="D62" s="41"/>
      <c r="E62" s="39"/>
      <c r="F62" s="40"/>
      <c r="G62" s="6"/>
      <c r="H62" s="6"/>
      <c r="I62" s="6"/>
    </row>
    <row r="63" spans="1:9" ht="27" customHeight="1" x14ac:dyDescent="0.3">
      <c r="A63" s="41" t="s">
        <v>76</v>
      </c>
      <c r="B63" s="41"/>
      <c r="C63" s="41"/>
      <c r="D63" s="41"/>
      <c r="E63" s="39"/>
      <c r="F63" s="40"/>
      <c r="G63" s="6"/>
      <c r="H63" s="6"/>
      <c r="I63" s="6"/>
    </row>
    <row r="64" spans="1:9" ht="27" customHeight="1" x14ac:dyDescent="0.3">
      <c r="A64" s="41" t="s">
        <v>77</v>
      </c>
      <c r="B64" s="41"/>
      <c r="C64" s="41"/>
      <c r="D64" s="41"/>
      <c r="E64" s="39"/>
      <c r="F64" s="40"/>
      <c r="G64" s="6"/>
      <c r="H64" s="6"/>
      <c r="I64" s="6"/>
    </row>
    <row r="65" spans="1:11" ht="27" customHeight="1" x14ac:dyDescent="0.3">
      <c r="A65" s="41" t="s">
        <v>78</v>
      </c>
      <c r="B65" s="41"/>
      <c r="C65" s="41"/>
      <c r="D65" s="41"/>
      <c r="E65" s="39"/>
      <c r="F65" s="40"/>
      <c r="G65" s="6"/>
      <c r="H65" s="6"/>
      <c r="I65" s="6"/>
    </row>
    <row r="66" spans="1:11" ht="27" customHeight="1" x14ac:dyDescent="0.3">
      <c r="A66" s="41" t="s">
        <v>79</v>
      </c>
      <c r="B66" s="41"/>
      <c r="C66" s="41"/>
      <c r="D66" s="41"/>
      <c r="E66" s="39"/>
      <c r="F66" s="40"/>
      <c r="G66" s="6"/>
      <c r="H66" s="6"/>
      <c r="I66" s="6"/>
    </row>
    <row r="67" spans="1:11" ht="27" customHeight="1" x14ac:dyDescent="0.3">
      <c r="A67" s="44" t="s">
        <v>80</v>
      </c>
      <c r="B67" s="44"/>
      <c r="C67" s="44"/>
      <c r="D67" s="44"/>
      <c r="E67" s="39"/>
      <c r="F67" s="40"/>
      <c r="G67" s="6"/>
      <c r="H67" s="6"/>
      <c r="I67" s="6"/>
    </row>
    <row r="68" spans="1:11" ht="18.75" customHeight="1" x14ac:dyDescent="0.3">
      <c r="A68" s="44" t="s">
        <v>81</v>
      </c>
      <c r="B68" s="44"/>
      <c r="C68" s="44"/>
      <c r="D68" s="44"/>
      <c r="E68" s="39"/>
      <c r="F68" s="40"/>
      <c r="G68" s="6"/>
      <c r="H68" s="6"/>
      <c r="I68" s="6"/>
    </row>
    <row r="69" spans="1:11" ht="24.75" customHeight="1" x14ac:dyDescent="0.3">
      <c r="A69" s="44" t="s">
        <v>80</v>
      </c>
      <c r="B69" s="44"/>
      <c r="C69" s="44"/>
      <c r="D69" s="44"/>
      <c r="E69" s="39"/>
      <c r="F69" s="40"/>
      <c r="G69" s="6"/>
      <c r="H69" s="6"/>
      <c r="I69" s="6"/>
    </row>
    <row r="70" spans="1:11" ht="15.75" customHeight="1" x14ac:dyDescent="0.3">
      <c r="A70" s="44" t="s">
        <v>81</v>
      </c>
      <c r="B70" s="44"/>
      <c r="C70" s="44"/>
      <c r="D70" s="44"/>
      <c r="E70" s="39"/>
      <c r="F70" s="40"/>
      <c r="G70" s="6"/>
      <c r="H70" s="6"/>
      <c r="I70" s="6"/>
    </row>
    <row r="71" spans="1:11" ht="15.75" customHeight="1" x14ac:dyDescent="0.3">
      <c r="A71" s="41" t="s">
        <v>82</v>
      </c>
      <c r="B71" s="41"/>
      <c r="C71" s="41"/>
      <c r="D71" s="41"/>
      <c r="E71" s="39"/>
      <c r="F71" s="40"/>
      <c r="G71" s="6"/>
      <c r="H71" s="6"/>
      <c r="I71" s="6"/>
    </row>
    <row r="72" spans="1:11" ht="30.75" customHeight="1" x14ac:dyDescent="0.3">
      <c r="A72" s="41" t="s">
        <v>83</v>
      </c>
      <c r="B72" s="41"/>
      <c r="C72" s="41"/>
      <c r="D72" s="41"/>
      <c r="E72" s="39"/>
      <c r="F72" s="40"/>
      <c r="G72" s="6"/>
      <c r="H72" s="6"/>
      <c r="I72" s="6"/>
    </row>
    <row r="73" spans="1:11" ht="15.75" customHeight="1" x14ac:dyDescent="0.3">
      <c r="A73" s="41" t="s">
        <v>84</v>
      </c>
      <c r="B73" s="41"/>
      <c r="C73" s="41"/>
      <c r="D73" s="41"/>
      <c r="E73" s="39"/>
      <c r="F73" s="40"/>
      <c r="G73" s="6"/>
      <c r="H73" s="6"/>
      <c r="I73" s="6"/>
    </row>
    <row r="74" spans="1:11" ht="15.75" customHeight="1" x14ac:dyDescent="0.3">
      <c r="A74" s="41" t="s">
        <v>85</v>
      </c>
      <c r="B74" s="41"/>
      <c r="C74" s="41"/>
      <c r="D74" s="41"/>
      <c r="E74" s="39"/>
      <c r="F74" s="40"/>
      <c r="G74" s="6"/>
      <c r="H74" s="6"/>
      <c r="I74" s="6"/>
    </row>
    <row r="75" spans="1:11" ht="22.5" customHeight="1" x14ac:dyDescent="0.3">
      <c r="A75" s="41" t="s">
        <v>86</v>
      </c>
      <c r="B75" s="41"/>
      <c r="C75" s="41"/>
      <c r="D75" s="41"/>
      <c r="E75" s="39"/>
      <c r="F75" s="40"/>
      <c r="G75" s="6"/>
      <c r="H75" s="6"/>
      <c r="I75" s="6"/>
    </row>
    <row r="76" spans="1:11" ht="16.5" customHeight="1" x14ac:dyDescent="0.3">
      <c r="A76" s="44" t="s">
        <v>87</v>
      </c>
      <c r="B76" s="44"/>
      <c r="C76" s="44"/>
      <c r="D76" s="44"/>
      <c r="E76" s="39"/>
      <c r="F76" s="40"/>
      <c r="G76" s="6"/>
      <c r="H76" s="6"/>
      <c r="I76" s="6"/>
    </row>
    <row r="77" spans="1:11" ht="58.5" customHeight="1" x14ac:dyDescent="0.3">
      <c r="A77" s="48" t="s">
        <v>88</v>
      </c>
      <c r="B77" s="49" t="s">
        <v>23</v>
      </c>
      <c r="C77" s="50" t="s">
        <v>89</v>
      </c>
      <c r="D77" s="51"/>
      <c r="E77" s="52" t="s">
        <v>90</v>
      </c>
      <c r="F77" s="53">
        <v>142930.29999999999</v>
      </c>
      <c r="G77" s="6"/>
      <c r="H77" s="6"/>
      <c r="I77" s="6"/>
    </row>
    <row r="78" spans="1:11" ht="50.25" hidden="1" customHeight="1" x14ac:dyDescent="0.3">
      <c r="A78" s="54" t="s">
        <v>91</v>
      </c>
      <c r="B78" s="54"/>
      <c r="C78" s="54"/>
      <c r="D78" s="55"/>
      <c r="E78" s="56"/>
      <c r="F78" s="57"/>
      <c r="G78" s="6"/>
      <c r="H78" s="6"/>
      <c r="I78" s="6"/>
    </row>
    <row r="79" spans="1:11" ht="28.2" hidden="1" customHeight="1" x14ac:dyDescent="0.3">
      <c r="A79" s="58" t="s">
        <v>92</v>
      </c>
      <c r="B79" s="58"/>
      <c r="C79" s="58"/>
      <c r="D79" s="59"/>
      <c r="E79" s="56"/>
      <c r="F79" s="57"/>
      <c r="G79" s="6"/>
      <c r="H79" s="6"/>
      <c r="I79" s="6"/>
      <c r="K79" s="16"/>
    </row>
    <row r="80" spans="1:11" ht="29.4" hidden="1" customHeight="1" x14ac:dyDescent="0.3">
      <c r="A80" s="58" t="s">
        <v>93</v>
      </c>
      <c r="B80" s="58"/>
      <c r="C80" s="58"/>
      <c r="D80" s="59"/>
      <c r="E80" s="56"/>
      <c r="F80" s="57"/>
      <c r="G80" s="6"/>
      <c r="H80" s="6"/>
      <c r="I80" s="6"/>
    </row>
    <row r="81" spans="1:11" ht="29.4" hidden="1" customHeight="1" x14ac:dyDescent="0.3">
      <c r="A81" s="58" t="s">
        <v>94</v>
      </c>
      <c r="B81" s="58"/>
      <c r="C81" s="58"/>
      <c r="D81" s="59"/>
      <c r="E81" s="56"/>
      <c r="F81" s="57"/>
      <c r="G81" s="6"/>
      <c r="H81" s="6"/>
      <c r="I81" s="6"/>
    </row>
    <row r="82" spans="1:11" ht="27" hidden="1" customHeight="1" x14ac:dyDescent="0.3">
      <c r="A82" s="54" t="s">
        <v>95</v>
      </c>
      <c r="B82" s="54"/>
      <c r="C82" s="54"/>
      <c r="D82" s="55"/>
      <c r="E82" s="56"/>
      <c r="F82" s="57"/>
      <c r="G82" s="6"/>
      <c r="H82" s="6"/>
      <c r="I82" s="6"/>
    </row>
    <row r="83" spans="1:11" ht="51.75" customHeight="1" x14ac:dyDescent="0.3">
      <c r="A83" s="54" t="s">
        <v>91</v>
      </c>
      <c r="B83" s="54"/>
      <c r="C83" s="54"/>
      <c r="D83" s="55"/>
      <c r="E83" s="56"/>
      <c r="F83" s="57"/>
      <c r="G83" s="6"/>
      <c r="H83" s="6"/>
      <c r="I83" s="6"/>
    </row>
    <row r="84" spans="1:11" ht="31.5" customHeight="1" x14ac:dyDescent="0.3">
      <c r="A84" s="58" t="s">
        <v>92</v>
      </c>
      <c r="B84" s="58"/>
      <c r="C84" s="58"/>
      <c r="D84" s="59"/>
      <c r="E84" s="56"/>
      <c r="F84" s="57"/>
      <c r="G84" s="6"/>
      <c r="H84" s="6"/>
      <c r="I84" s="6"/>
    </row>
    <row r="85" spans="1:11" ht="26.25" customHeight="1" x14ac:dyDescent="0.3">
      <c r="A85" s="58" t="s">
        <v>93</v>
      </c>
      <c r="B85" s="58"/>
      <c r="C85" s="58"/>
      <c r="D85" s="59"/>
      <c r="E85" s="56"/>
      <c r="F85" s="57"/>
      <c r="G85" s="6"/>
      <c r="H85" s="6"/>
      <c r="I85" s="6"/>
    </row>
    <row r="86" spans="1:11" ht="26.25" customHeight="1" x14ac:dyDescent="0.3">
      <c r="A86" s="58" t="s">
        <v>94</v>
      </c>
      <c r="B86" s="58"/>
      <c r="C86" s="58"/>
      <c r="D86" s="59"/>
      <c r="E86" s="56"/>
      <c r="F86" s="57"/>
      <c r="G86" s="6"/>
      <c r="H86" s="6"/>
      <c r="I86" s="6"/>
    </row>
    <row r="87" spans="1:11" ht="26.25" customHeight="1" x14ac:dyDescent="0.3">
      <c r="A87" s="54" t="s">
        <v>95</v>
      </c>
      <c r="B87" s="54"/>
      <c r="C87" s="54"/>
      <c r="D87" s="55"/>
      <c r="E87" s="56"/>
      <c r="F87" s="57"/>
      <c r="G87" s="6"/>
      <c r="H87" s="6"/>
      <c r="I87" s="6"/>
    </row>
    <row r="88" spans="1:11" ht="28.5" customHeight="1" x14ac:dyDescent="0.3">
      <c r="A88" s="54" t="s">
        <v>96</v>
      </c>
      <c r="B88" s="54"/>
      <c r="C88" s="54"/>
      <c r="D88" s="55"/>
      <c r="E88" s="60"/>
      <c r="F88" s="61"/>
      <c r="G88" s="6"/>
      <c r="H88" s="6"/>
      <c r="I88" s="6"/>
    </row>
    <row r="89" spans="1:11" x14ac:dyDescent="0.3">
      <c r="A89" s="62" t="s">
        <v>97</v>
      </c>
      <c r="B89" s="62"/>
      <c r="C89" s="62"/>
      <c r="D89" s="63"/>
      <c r="E89" s="64"/>
      <c r="F89" s="64">
        <f>SUM(F5:F84)+72.53</f>
        <v>724025.03900000011</v>
      </c>
      <c r="G89" s="6"/>
      <c r="H89" s="6"/>
      <c r="I89" s="6"/>
      <c r="K89" s="16">
        <f>F5+F6+F9+F10+F11+F61</f>
        <v>581022.20900000003</v>
      </c>
    </row>
    <row r="90" spans="1:11" ht="15" customHeight="1" x14ac:dyDescent="0.3">
      <c r="A90" s="65" t="s">
        <v>98</v>
      </c>
      <c r="B90" s="65"/>
      <c r="C90" s="65"/>
      <c r="D90" s="65"/>
      <c r="E90" s="65"/>
      <c r="F90" s="65"/>
      <c r="G90" s="6"/>
      <c r="H90" s="6"/>
      <c r="I90" s="6"/>
      <c r="K90" s="16"/>
    </row>
    <row r="91" spans="1:11" ht="72" x14ac:dyDescent="0.3">
      <c r="A91" s="3" t="s">
        <v>2</v>
      </c>
      <c r="B91" s="3" t="s">
        <v>3</v>
      </c>
      <c r="C91" s="3" t="s">
        <v>4</v>
      </c>
      <c r="D91" s="3" t="s">
        <v>99</v>
      </c>
      <c r="E91" s="66" t="s">
        <v>5</v>
      </c>
      <c r="F91" s="3" t="s">
        <v>6</v>
      </c>
      <c r="G91" s="67"/>
      <c r="H91" s="67"/>
      <c r="I91" s="67"/>
    </row>
    <row r="92" spans="1:11" ht="24" x14ac:dyDescent="0.3">
      <c r="A92" s="68" t="s">
        <v>100</v>
      </c>
      <c r="B92" s="69" t="s">
        <v>101</v>
      </c>
      <c r="C92" s="69" t="s">
        <v>102</v>
      </c>
      <c r="D92" s="69">
        <v>8</v>
      </c>
      <c r="E92" s="70">
        <f>F92/D92</f>
        <v>200.125</v>
      </c>
      <c r="F92" s="69">
        <v>1601</v>
      </c>
      <c r="G92" s="67"/>
      <c r="H92" s="67"/>
      <c r="I92" s="67"/>
    </row>
    <row r="93" spans="1:11" ht="60" x14ac:dyDescent="0.3">
      <c r="A93" s="68" t="s">
        <v>103</v>
      </c>
      <c r="B93" s="69" t="s">
        <v>104</v>
      </c>
      <c r="C93" s="69" t="s">
        <v>105</v>
      </c>
      <c r="D93" s="69">
        <v>15</v>
      </c>
      <c r="E93" s="70">
        <f>F93/D93</f>
        <v>303.06666666666666</v>
      </c>
      <c r="F93" s="69">
        <v>4546</v>
      </c>
      <c r="G93" s="67"/>
      <c r="H93" s="67"/>
      <c r="I93" s="67"/>
    </row>
    <row r="94" spans="1:11" ht="60" x14ac:dyDescent="0.3">
      <c r="A94" s="68" t="s">
        <v>106</v>
      </c>
      <c r="B94" s="69" t="s">
        <v>104</v>
      </c>
      <c r="C94" s="69" t="s">
        <v>107</v>
      </c>
      <c r="D94" s="69">
        <v>1</v>
      </c>
      <c r="E94" s="70">
        <v>6761</v>
      </c>
      <c r="F94" s="69">
        <v>6761</v>
      </c>
      <c r="G94" s="67"/>
      <c r="H94" s="67"/>
      <c r="I94" s="67"/>
    </row>
    <row r="95" spans="1:11" ht="48" x14ac:dyDescent="0.3">
      <c r="A95" s="68" t="s">
        <v>108</v>
      </c>
      <c r="B95" s="69" t="s">
        <v>109</v>
      </c>
      <c r="C95" s="69" t="s">
        <v>102</v>
      </c>
      <c r="D95" s="69">
        <v>1</v>
      </c>
      <c r="E95" s="70">
        <v>6761</v>
      </c>
      <c r="F95" s="69">
        <v>6761</v>
      </c>
      <c r="G95" s="67"/>
      <c r="H95" s="67"/>
      <c r="I95" s="67"/>
    </row>
    <row r="96" spans="1:11" ht="60" x14ac:dyDescent="0.3">
      <c r="A96" s="68" t="s">
        <v>110</v>
      </c>
      <c r="B96" s="69" t="s">
        <v>111</v>
      </c>
      <c r="C96" s="69" t="s">
        <v>105</v>
      </c>
      <c r="D96" s="69">
        <v>5</v>
      </c>
      <c r="E96" s="70">
        <f>F96/D96</f>
        <v>2800.8</v>
      </c>
      <c r="F96" s="69">
        <v>14004</v>
      </c>
      <c r="G96" s="67"/>
      <c r="H96" s="67"/>
      <c r="I96" s="67"/>
    </row>
    <row r="97" spans="1:9" ht="60" x14ac:dyDescent="0.3">
      <c r="A97" s="68" t="s">
        <v>112</v>
      </c>
      <c r="B97" s="69" t="s">
        <v>111</v>
      </c>
      <c r="C97" s="69" t="s">
        <v>102</v>
      </c>
      <c r="D97" s="69">
        <v>1</v>
      </c>
      <c r="E97" s="70">
        <v>22058</v>
      </c>
      <c r="F97" s="69">
        <v>22058</v>
      </c>
      <c r="G97" s="67"/>
      <c r="H97" s="67"/>
      <c r="I97" s="67"/>
    </row>
    <row r="98" spans="1:9" ht="60" x14ac:dyDescent="0.3">
      <c r="A98" s="68" t="s">
        <v>113</v>
      </c>
      <c r="B98" s="69" t="s">
        <v>111</v>
      </c>
      <c r="C98" s="69" t="s">
        <v>102</v>
      </c>
      <c r="D98" s="69">
        <v>24</v>
      </c>
      <c r="E98" s="70">
        <f t="shared" ref="E98:E103" si="0">F98/D98</f>
        <v>6815.916666666667</v>
      </c>
      <c r="F98" s="69">
        <v>163582</v>
      </c>
      <c r="G98" s="67"/>
      <c r="H98" s="67"/>
      <c r="I98" s="67"/>
    </row>
    <row r="99" spans="1:9" ht="36" x14ac:dyDescent="0.3">
      <c r="A99" s="68" t="s">
        <v>114</v>
      </c>
      <c r="B99" s="69" t="s">
        <v>115</v>
      </c>
      <c r="C99" s="69" t="s">
        <v>105</v>
      </c>
      <c r="D99" s="69">
        <v>2.25</v>
      </c>
      <c r="E99" s="70">
        <f t="shared" si="0"/>
        <v>2215.1111111111113</v>
      </c>
      <c r="F99" s="69">
        <v>4984</v>
      </c>
      <c r="G99" s="67"/>
      <c r="H99" s="67"/>
      <c r="I99" s="67"/>
    </row>
    <row r="100" spans="1:9" ht="24" x14ac:dyDescent="0.3">
      <c r="A100" s="71" t="s">
        <v>116</v>
      </c>
      <c r="B100" s="72" t="s">
        <v>117</v>
      </c>
      <c r="C100" s="73" t="s">
        <v>102</v>
      </c>
      <c r="D100" s="74">
        <v>7</v>
      </c>
      <c r="E100" s="75">
        <f t="shared" si="0"/>
        <v>1096.7142857142858</v>
      </c>
      <c r="F100" s="72">
        <v>7677</v>
      </c>
      <c r="G100" s="67"/>
      <c r="H100" s="67"/>
      <c r="I100" s="67"/>
    </row>
    <row r="101" spans="1:9" ht="72" x14ac:dyDescent="0.3">
      <c r="A101" s="68" t="s">
        <v>118</v>
      </c>
      <c r="B101" s="72" t="s">
        <v>119</v>
      </c>
      <c r="C101" s="73" t="s">
        <v>102</v>
      </c>
      <c r="D101" s="74">
        <v>24</v>
      </c>
      <c r="E101" s="75">
        <f t="shared" si="0"/>
        <v>7220.916666666667</v>
      </c>
      <c r="F101" s="72">
        <v>173302</v>
      </c>
      <c r="G101" s="67"/>
      <c r="H101" s="67"/>
      <c r="I101" s="67"/>
    </row>
    <row r="102" spans="1:9" ht="36" x14ac:dyDescent="0.3">
      <c r="A102" s="68" t="s">
        <v>120</v>
      </c>
      <c r="B102" s="72" t="s">
        <v>119</v>
      </c>
      <c r="C102" s="73" t="s">
        <v>105</v>
      </c>
      <c r="D102" s="74">
        <v>3.5</v>
      </c>
      <c r="E102" s="75">
        <f t="shared" si="0"/>
        <v>3031.4285714285716</v>
      </c>
      <c r="F102" s="72">
        <v>10610</v>
      </c>
      <c r="G102" s="67"/>
      <c r="H102" s="67"/>
      <c r="I102" s="67"/>
    </row>
    <row r="103" spans="1:9" ht="48" x14ac:dyDescent="0.3">
      <c r="A103" s="68" t="s">
        <v>121</v>
      </c>
      <c r="B103" s="72" t="s">
        <v>122</v>
      </c>
      <c r="C103" s="73" t="s">
        <v>102</v>
      </c>
      <c r="D103" s="74">
        <v>2</v>
      </c>
      <c r="E103" s="75">
        <f t="shared" si="0"/>
        <v>8690</v>
      </c>
      <c r="F103" s="72">
        <v>17380</v>
      </c>
      <c r="G103" s="67"/>
      <c r="H103" s="67"/>
      <c r="I103" s="67"/>
    </row>
    <row r="104" spans="1:9" ht="48" x14ac:dyDescent="0.3">
      <c r="A104" s="68" t="s">
        <v>123</v>
      </c>
      <c r="B104" s="72" t="s">
        <v>124</v>
      </c>
      <c r="C104" s="73" t="s">
        <v>102</v>
      </c>
      <c r="D104" s="74">
        <v>4</v>
      </c>
      <c r="E104" s="75">
        <f>F104/D104</f>
        <v>1459.75</v>
      </c>
      <c r="F104" s="72">
        <f>5839</f>
        <v>5839</v>
      </c>
      <c r="G104" s="67"/>
      <c r="H104" s="67"/>
      <c r="I104" s="67"/>
    </row>
    <row r="105" spans="1:9" x14ac:dyDescent="0.3">
      <c r="A105" s="76" t="s">
        <v>125</v>
      </c>
      <c r="B105" s="36"/>
      <c r="C105" s="33"/>
      <c r="D105" s="33"/>
      <c r="E105" s="33"/>
      <c r="F105" s="77">
        <f>SUM(F92:F104)</f>
        <v>439105</v>
      </c>
      <c r="G105" s="67"/>
      <c r="H105" s="67"/>
      <c r="I105" s="67"/>
    </row>
    <row r="106" spans="1:9" ht="17.25" customHeight="1" x14ac:dyDescent="0.3">
      <c r="A106" s="78" t="s">
        <v>126</v>
      </c>
      <c r="B106" s="78"/>
      <c r="C106" s="78"/>
      <c r="D106" s="78"/>
      <c r="E106" s="78"/>
      <c r="F106" s="78"/>
      <c r="G106" s="67"/>
      <c r="H106" s="67"/>
      <c r="I106" s="67"/>
    </row>
    <row r="107" spans="1:9" ht="28.5" customHeight="1" x14ac:dyDescent="0.3">
      <c r="A107" s="79" t="s">
        <v>127</v>
      </c>
      <c r="B107" s="79"/>
      <c r="C107" s="79"/>
      <c r="D107" s="79"/>
      <c r="E107" s="79"/>
      <c r="F107" s="79"/>
      <c r="G107" s="67"/>
      <c r="H107" s="67"/>
      <c r="I107" s="67"/>
    </row>
    <row r="108" spans="1:9" ht="30.75" customHeight="1" x14ac:dyDescent="0.3">
      <c r="A108" s="79" t="s">
        <v>128</v>
      </c>
      <c r="B108" s="79"/>
      <c r="C108" s="79"/>
      <c r="D108" s="79"/>
      <c r="E108" s="79"/>
      <c r="F108" s="79"/>
      <c r="G108" s="67"/>
      <c r="H108" s="67"/>
      <c r="I108" s="67"/>
    </row>
    <row r="109" spans="1:9" x14ac:dyDescent="0.3">
      <c r="A109" s="80" t="s">
        <v>129</v>
      </c>
      <c r="B109" s="80"/>
      <c r="C109" s="80"/>
      <c r="D109" s="80"/>
      <c r="E109" s="80"/>
      <c r="F109" s="80"/>
      <c r="G109" s="67"/>
      <c r="H109" s="67"/>
      <c r="I109" s="67"/>
    </row>
    <row r="110" spans="1:9" x14ac:dyDescent="0.3">
      <c r="A110" s="81" t="s">
        <v>130</v>
      </c>
      <c r="B110" s="81"/>
      <c r="C110" s="81"/>
      <c r="D110" s="81"/>
      <c r="E110" s="81"/>
      <c r="F110" s="81"/>
      <c r="G110" s="67"/>
      <c r="H110" s="67"/>
      <c r="I110" s="67"/>
    </row>
    <row r="111" spans="1:9" ht="27" customHeight="1" x14ac:dyDescent="0.3">
      <c r="A111" s="80" t="s">
        <v>131</v>
      </c>
      <c r="B111" s="80"/>
      <c r="C111" s="80"/>
      <c r="D111" s="80"/>
      <c r="E111" s="80"/>
      <c r="F111" s="80"/>
      <c r="G111" s="67"/>
      <c r="H111" s="67"/>
      <c r="I111" s="67"/>
    </row>
    <row r="112" spans="1:9" x14ac:dyDescent="0.3">
      <c r="A112" s="80" t="s">
        <v>132</v>
      </c>
      <c r="B112" s="80"/>
      <c r="C112" s="80"/>
      <c r="D112" s="80"/>
      <c r="E112" s="80"/>
      <c r="F112" s="80"/>
      <c r="G112" s="67"/>
      <c r="H112" s="67"/>
      <c r="I112" s="67"/>
    </row>
    <row r="113" spans="1:9" x14ac:dyDescent="0.3">
      <c r="A113" s="82" t="s">
        <v>133</v>
      </c>
      <c r="B113" s="82"/>
      <c r="C113" s="82"/>
      <c r="D113" s="82"/>
      <c r="E113" s="82"/>
      <c r="F113" s="82"/>
      <c r="G113" s="67"/>
      <c r="H113" s="67"/>
      <c r="I113" s="67"/>
    </row>
    <row r="114" spans="1:9" ht="29.25" customHeight="1" x14ac:dyDescent="0.3">
      <c r="A114" s="79" t="s">
        <v>134</v>
      </c>
      <c r="B114" s="79"/>
      <c r="C114" s="79"/>
      <c r="D114" s="79"/>
      <c r="E114" s="79"/>
      <c r="F114" s="79"/>
      <c r="G114" s="67"/>
      <c r="H114" s="67"/>
      <c r="I114" s="67"/>
    </row>
    <row r="115" spans="1:9" x14ac:dyDescent="0.3">
      <c r="A115" s="79" t="s">
        <v>135</v>
      </c>
      <c r="B115" s="79"/>
      <c r="C115" s="79"/>
      <c r="D115" s="79"/>
      <c r="E115" s="79"/>
      <c r="F115" s="79"/>
      <c r="G115" s="67"/>
      <c r="H115" s="67"/>
      <c r="I115" s="67"/>
    </row>
    <row r="116" spans="1:9" x14ac:dyDescent="0.3">
      <c r="A116" s="82" t="s">
        <v>136</v>
      </c>
      <c r="B116" s="82"/>
      <c r="C116" s="82"/>
      <c r="D116" s="82"/>
      <c r="E116" s="82"/>
      <c r="F116" s="82"/>
      <c r="G116" s="67"/>
      <c r="H116" s="67"/>
      <c r="I116" s="67"/>
    </row>
    <row r="117" spans="1:9" ht="30" customHeight="1" x14ac:dyDescent="0.3">
      <c r="A117" s="79" t="s">
        <v>137</v>
      </c>
      <c r="B117" s="79"/>
      <c r="C117" s="79"/>
      <c r="D117" s="79"/>
      <c r="E117" s="79"/>
      <c r="F117" s="79"/>
      <c r="G117" s="67"/>
      <c r="H117" s="67"/>
      <c r="I117" s="67"/>
    </row>
    <row r="118" spans="1:9" x14ac:dyDescent="0.3">
      <c r="A118" s="79" t="s">
        <v>138</v>
      </c>
      <c r="B118" s="79"/>
      <c r="C118" s="79"/>
      <c r="D118" s="79"/>
      <c r="E118" s="79"/>
      <c r="F118" s="79"/>
      <c r="G118" s="67"/>
      <c r="H118" s="67"/>
      <c r="I118" s="67"/>
    </row>
    <row r="119" spans="1:9" x14ac:dyDescent="0.3">
      <c r="A119" s="79" t="s">
        <v>139</v>
      </c>
      <c r="B119" s="79"/>
      <c r="C119" s="79"/>
      <c r="D119" s="79"/>
      <c r="E119" s="79"/>
      <c r="F119" s="79"/>
      <c r="G119" s="67"/>
      <c r="H119" s="67"/>
      <c r="I119" s="67"/>
    </row>
    <row r="120" spans="1:9" x14ac:dyDescent="0.3">
      <c r="A120" s="67"/>
      <c r="B120" s="67"/>
      <c r="C120" s="67"/>
      <c r="D120" s="67"/>
      <c r="E120" s="67"/>
      <c r="F120" s="67"/>
      <c r="G120" s="67"/>
      <c r="H120" s="67"/>
      <c r="I120" s="67"/>
    </row>
    <row r="121" spans="1:9" x14ac:dyDescent="0.3">
      <c r="A121" s="83"/>
      <c r="B121" s="83" t="s">
        <v>140</v>
      </c>
      <c r="C121" s="83"/>
      <c r="D121" s="83"/>
      <c r="E121" s="84"/>
      <c r="F121" s="84"/>
      <c r="G121" s="67"/>
      <c r="H121" s="67"/>
      <c r="I121" s="67"/>
    </row>
    <row r="122" spans="1:9" x14ac:dyDescent="0.3">
      <c r="A122" s="84" t="s">
        <v>141</v>
      </c>
      <c r="B122" s="84"/>
      <c r="C122" s="84"/>
      <c r="D122" s="84"/>
      <c r="E122" s="84"/>
      <c r="F122" s="84"/>
      <c r="G122" s="67"/>
      <c r="H122" s="67"/>
      <c r="I122" s="67"/>
    </row>
    <row r="123" spans="1:9" x14ac:dyDescent="0.3">
      <c r="A123" s="85" t="s">
        <v>142</v>
      </c>
      <c r="B123" s="85"/>
      <c r="C123" s="85"/>
      <c r="D123" s="85"/>
      <c r="E123" s="85"/>
      <c r="F123" s="85"/>
      <c r="G123" s="67"/>
      <c r="H123" s="67"/>
      <c r="I123" s="67"/>
    </row>
    <row r="124" spans="1:9" x14ac:dyDescent="0.3">
      <c r="A124" s="85" t="s">
        <v>143</v>
      </c>
      <c r="B124" s="85"/>
      <c r="C124" s="85"/>
      <c r="D124" s="85"/>
      <c r="E124" s="85"/>
      <c r="F124" s="85"/>
      <c r="G124" s="67"/>
      <c r="H124" s="67"/>
      <c r="I124" s="67"/>
    </row>
  </sheetData>
  <mergeCells count="112">
    <mergeCell ref="A118:F118"/>
    <mergeCell ref="A119:F119"/>
    <mergeCell ref="A123:F123"/>
    <mergeCell ref="A124:F124"/>
    <mergeCell ref="A112:F112"/>
    <mergeCell ref="A113:F113"/>
    <mergeCell ref="A114:F114"/>
    <mergeCell ref="A115:F115"/>
    <mergeCell ref="A116:F116"/>
    <mergeCell ref="A117:F117"/>
    <mergeCell ref="A106:F106"/>
    <mergeCell ref="A107:F107"/>
    <mergeCell ref="A108:F108"/>
    <mergeCell ref="A109:F109"/>
    <mergeCell ref="A110:F110"/>
    <mergeCell ref="A111:F111"/>
    <mergeCell ref="A85:D85"/>
    <mergeCell ref="A86:D86"/>
    <mergeCell ref="A87:D87"/>
    <mergeCell ref="A88:D88"/>
    <mergeCell ref="A89:D89"/>
    <mergeCell ref="A90:F90"/>
    <mergeCell ref="C77:D77"/>
    <mergeCell ref="E77:E88"/>
    <mergeCell ref="F77:F88"/>
    <mergeCell ref="A78:D78"/>
    <mergeCell ref="A79:D79"/>
    <mergeCell ref="A80:D80"/>
    <mergeCell ref="A81:D81"/>
    <mergeCell ref="A82:D82"/>
    <mergeCell ref="A83:D83"/>
    <mergeCell ref="A84:D84"/>
    <mergeCell ref="A71:D71"/>
    <mergeCell ref="A72:D72"/>
    <mergeCell ref="A73:D73"/>
    <mergeCell ref="A74:D74"/>
    <mergeCell ref="A75:D75"/>
    <mergeCell ref="A76:D76"/>
    <mergeCell ref="A65:D65"/>
    <mergeCell ref="A66:D66"/>
    <mergeCell ref="A67:D67"/>
    <mergeCell ref="A68:D68"/>
    <mergeCell ref="A69:D69"/>
    <mergeCell ref="A70:D70"/>
    <mergeCell ref="A59:D59"/>
    <mergeCell ref="A60:D60"/>
    <mergeCell ref="A61:D61"/>
    <mergeCell ref="A62:D62"/>
    <mergeCell ref="A63:D63"/>
    <mergeCell ref="A64:D64"/>
    <mergeCell ref="A53:D53"/>
    <mergeCell ref="A54:D54"/>
    <mergeCell ref="A55:D55"/>
    <mergeCell ref="A56:D56"/>
    <mergeCell ref="A57:D57"/>
    <mergeCell ref="A58:D58"/>
    <mergeCell ref="A47:D47"/>
    <mergeCell ref="A48:D48"/>
    <mergeCell ref="A49:D49"/>
    <mergeCell ref="A50:D50"/>
    <mergeCell ref="A51:D51"/>
    <mergeCell ref="A52:D52"/>
    <mergeCell ref="A41:D41"/>
    <mergeCell ref="A42:D42"/>
    <mergeCell ref="A43:D43"/>
    <mergeCell ref="A44:D44"/>
    <mergeCell ref="A45:D45"/>
    <mergeCell ref="A46:D46"/>
    <mergeCell ref="A35:D35"/>
    <mergeCell ref="A36:D36"/>
    <mergeCell ref="A37:D37"/>
    <mergeCell ref="A38:D38"/>
    <mergeCell ref="A39:D39"/>
    <mergeCell ref="A40:D40"/>
    <mergeCell ref="A29:D29"/>
    <mergeCell ref="A30:D30"/>
    <mergeCell ref="A31:D31"/>
    <mergeCell ref="A32:D32"/>
    <mergeCell ref="A33:D33"/>
    <mergeCell ref="A34:D34"/>
    <mergeCell ref="A23:D23"/>
    <mergeCell ref="A24:D24"/>
    <mergeCell ref="A25:D25"/>
    <mergeCell ref="A26:D26"/>
    <mergeCell ref="A27:D27"/>
    <mergeCell ref="A28:D28"/>
    <mergeCell ref="A17:D17"/>
    <mergeCell ref="A18:D18"/>
    <mergeCell ref="A19:D19"/>
    <mergeCell ref="A20:D20"/>
    <mergeCell ref="A21:D21"/>
    <mergeCell ref="A22:D22"/>
    <mergeCell ref="C9:D9"/>
    <mergeCell ref="C10:D10"/>
    <mergeCell ref="C11:D11"/>
    <mergeCell ref="E11:E76"/>
    <mergeCell ref="F11:F76"/>
    <mergeCell ref="A12:D12"/>
    <mergeCell ref="A13:D13"/>
    <mergeCell ref="A14:D14"/>
    <mergeCell ref="A15:D15"/>
    <mergeCell ref="A16:D16"/>
    <mergeCell ref="A1:I1"/>
    <mergeCell ref="A2:I2"/>
    <mergeCell ref="C3:D3"/>
    <mergeCell ref="A4:F4"/>
    <mergeCell ref="C5:D5"/>
    <mergeCell ref="C6:D6"/>
    <mergeCell ref="E6:E8"/>
    <mergeCell ref="F6:F8"/>
    <mergeCell ref="A7:D7"/>
    <mergeCell ref="A8:D8"/>
  </mergeCells>
  <hyperlinks>
    <hyperlink ref="A32" r:id="rId1" display="https://kv.burmistr.ru/economy/works/view/86353"/>
    <hyperlink ref="A31" r:id="rId2" display="https://kv.burmistr.ru/economy/works/view/86352"/>
    <hyperlink ref="A30" r:id="rId3" display="https://kv.burmistr.ru/economy/works/view/86351"/>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Годовой акт за 2025 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2026-02-25T13:17:13Z</dcterms:created>
  <dcterms:modified xsi:type="dcterms:W3CDTF">2026-02-25T13:17:44Z</dcterms:modified>
</cp:coreProperties>
</file>