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39" i="1" l="1"/>
  <c r="E37" i="1"/>
  <c r="E36" i="1"/>
  <c r="E35" i="1"/>
  <c r="E34" i="1"/>
  <c r="E33" i="1"/>
  <c r="E31" i="1"/>
  <c r="E29" i="1"/>
  <c r="E27" i="1"/>
  <c r="E26" i="1"/>
  <c r="E23" i="1"/>
  <c r="D22" i="1"/>
  <c r="E20" i="1"/>
  <c r="D19" i="1"/>
  <c r="D18" i="1"/>
  <c r="E14" i="1"/>
  <c r="F13" i="1"/>
  <c r="F12" i="1"/>
  <c r="F11" i="1"/>
  <c r="E10" i="1"/>
  <c r="F8" i="1"/>
  <c r="F7" i="1"/>
  <c r="F6" i="1"/>
  <c r="F5" i="1"/>
  <c r="F4" i="1"/>
  <c r="F10" i="1" s="1"/>
  <c r="F14" i="1" l="1"/>
  <c r="F15" i="1"/>
</calcChain>
</file>

<file path=xl/sharedStrings.xml><?xml version="1.0" encoding="utf-8"?>
<sst xmlns="http://schemas.openxmlformats.org/spreadsheetml/2006/main" count="111" uniqueCount="70">
  <si>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</si>
  <si>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</si>
  <si>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</si>
  <si>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</si>
  <si>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</si>
  <si>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- 3502,7кв.м.)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</si>
  <si>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</si>
  <si>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</si>
  <si>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</si>
  <si>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</si>
  <si>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r>
      <t>с 01.01.2019-31.07.2019 - 2,09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с 01.08.2019 -31.12.2019 - 2,08 руб/м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</si>
  <si>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Уборка лестничных клеток - 485,88 кв.м.                                         </t>
  </si>
  <si>
    <t>3 раза в неделю</t>
  </si>
  <si>
    <r>
      <t>с 01.01.2019-31.07.2019 - 2,69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с 01.08.2019 -31.12.2019 - 3,25 руб/м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</si>
  <si>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Содержание придомовой территории 1 класса -905 кв.м., газон - 1466 кв.м. , крыльца 116 кв.м.</t>
  </si>
  <si>
    <t>6 раз в неделю</t>
  </si>
  <si>
    <r>
      <t>с 01.01.2019-31.07.2019 - 2,73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с 01.08.2019 -31.12.2019 - 3,30 руб/м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</si>
  <si>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</si>
  <si>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</si>
  <si>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</si>
  <si>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отопительным сезоном</t>
  </si>
  <si>
    <t>руб./ м2</t>
  </si>
  <si>
    <t>Итого по содержанию:</t>
  </si>
  <si>
    <t>ОДН на электроснабжение</t>
  </si>
  <si>
    <t>ОДН на водоснабжение</t>
  </si>
  <si>
    <t>ОДН на водоотведение</t>
  </si>
  <si>
    <t>Итого по ОДН:</t>
  </si>
  <si>
    <t>Итого по содержанию и ОДН:</t>
  </si>
  <si>
    <t>РЕМОНТ ОБЩЕГО ИМУЩЕСТВА</t>
  </si>
  <si>
    <t xml:space="preserve">Фактический объем выполненных работ </t>
  </si>
  <si>
    <t xml:space="preserve">Очистка придомовой территории от снега и наледи спецтехникой </t>
  </si>
  <si>
    <t>январь 2019 г.</t>
  </si>
  <si>
    <t>час</t>
  </si>
  <si>
    <t>февраль  2019 г.</t>
  </si>
  <si>
    <t>Замена светильников с лампами накаливания на светодиодные светильники с датчиками на движение на лестничных площадках в подъездах №№ 3,4,5</t>
  </si>
  <si>
    <t>март 2019 г.</t>
  </si>
  <si>
    <t>шт.</t>
  </si>
  <si>
    <t>Дезинсекция подвального помещения и лестничных площадок в подъездах</t>
  </si>
  <si>
    <t>раз</t>
  </si>
  <si>
    <t>Очистка придомовой территории спец. техникой от снега</t>
  </si>
  <si>
    <t>Маслянная окраска металлических перил на крыльцах подъездов №№ 1,2,3,4,5</t>
  </si>
  <si>
    <t>апрель 2019 г.</t>
  </si>
  <si>
    <t>кв.м.</t>
  </si>
  <si>
    <t>Замена аварийной подводки к радиатору системы отопления в кв. № 48</t>
  </si>
  <si>
    <t>Вывоз и размещение строительного мусора</t>
  </si>
  <si>
    <t>Очистка подвальных помещений от строительного мусора и бытового мусора, вывоз и утилизация</t>
  </si>
  <si>
    <t>июнь 2019 г.</t>
  </si>
  <si>
    <t>м3</t>
  </si>
  <si>
    <t>Замена аварийного участка стояка системы ХВС в кв. № 48</t>
  </si>
  <si>
    <t>м.п.</t>
  </si>
  <si>
    <t>Проведение общего собрания собственников: разноска и сбор бюллетней общего собрания д. 2 по ул. Центральная, п. Кааламо</t>
  </si>
  <si>
    <t>сентябрь 2019 г.</t>
  </si>
  <si>
    <t>м2</t>
  </si>
  <si>
    <t xml:space="preserve"> Замена аварийного участка стояка системы канализации диам. 100 мм квартиры №№ 18,24</t>
  </si>
  <si>
    <t>октябрь 2019 г.</t>
  </si>
  <si>
    <t>Проверка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ООО "Петербургтеплоэнерго"</t>
  </si>
  <si>
    <t>узел</t>
  </si>
  <si>
    <t>Замена ламп ДРЛ в светильниках уличного освещения над подъездами №№ 1,5</t>
  </si>
  <si>
    <t>Ремонт системы ПЗУ (установка ответной части электромагнитного замка) подъезд № 2</t>
  </si>
  <si>
    <t>Замена аварийного участка стояка системы канализации диам. 100 мм в кв. № 12</t>
  </si>
  <si>
    <t>ноябрь 2019 г.</t>
  </si>
  <si>
    <t>Замена подводки к радиатору системы отопления в под. № 1</t>
  </si>
  <si>
    <t>Изготовление и установка металлических перил подъезд № 1</t>
  </si>
  <si>
    <t>Ремонт парапетов и примыкания кровельного покрытия из наплавляемого рулонного материала в один слой над кв. № 13</t>
  </si>
  <si>
    <t>декабрь 2019 г.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</si>
  <si>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</si>
  <si>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Установка желобов подвесных над подъездными козырьками подъездов №№ 1,2,3,4,5</t>
  </si>
  <si>
    <t>Очистка придомовой территории от снега спецтехникой</t>
  </si>
  <si>
    <t>Итого по ремонту:</t>
  </si>
  <si>
    <t>Отчет о выполнении договора управления многоквартирным домом                                                  № 2 по ул. Центральная, п. Кааламо,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</si>
</sst>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₽&quot;_-;\-* #,##0.00\ &quot;₽&quot;_-;_-* &quot;-&quot;??\ &quot;₽&quot;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0" fillId="0" borderId="5" xfId="1" applyFont="1" applyBorder="1" applyAlignment="1">
      <alignment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distributed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2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/>
    <xf numFmtId="0" fontId="2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1"/>
    </xf>
    <xf numFmtId="2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0" fillId="0" borderId="8" xfId="0" applyFont="1" applyBorder="1" applyAlignment="1">
      <alignment horizontal="left" wrapText="1"/>
    </xf>
    <xf numFmtId="0" fontId="0" fillId="0" borderId="8" xfId="0" applyFont="1" applyBorder="1" applyAlignment="1">
      <alignment horizontal="center" wrapText="1"/>
    </xf>
    <xf numFmtId="2" fontId="0" fillId="0" borderId="8" xfId="0" applyNumberFormat="1" applyFont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%20&#1062;&#1077;&#1085;&#1090;&#1088;&#1072;&#1083;&#1100;&#1085;&#1072;&#1103;%20&#1076;.%202%20&#1079;&#1072;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. 2 за 2016 год "/>
      <sheetName val="январь 2017г."/>
      <sheetName val="февраль 2017 г."/>
      <sheetName val="март 2017 г."/>
      <sheetName val="апрель 2017 г."/>
      <sheetName val="май 2017 г."/>
      <sheetName val="июнь 2017 г."/>
      <sheetName val="июль 2017 г."/>
      <sheetName val="август 2017 г. "/>
      <sheetName val="сентябрь 2017 г."/>
      <sheetName val="октябрь 2017 г."/>
      <sheetName val="ноябрь 2017 г."/>
      <sheetName val="декабрь 2017 г."/>
      <sheetName val="Годовой акт за 2017 г.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я 2018г."/>
      <sheetName val="октябрь 2018 г."/>
      <sheetName val="ноябрь 2018 г."/>
      <sheetName val="январь-ноябрь"/>
      <sheetName val="декабрь 2018 г."/>
      <sheetName val="годовой акт за 2018 г."/>
      <sheetName val="дек.корр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 "/>
      <sheetName val="август 2019 г."/>
      <sheetName val="сентябрь 2019 г. "/>
      <sheetName val="октябрь 2019 г."/>
      <sheetName val="ноябрь 2019 г."/>
      <sheetName val="декабрь 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 "/>
      <sheetName val="ноябрь 2020 г."/>
      <sheetName val="декабрь 2020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F8">
            <v>12539.665999999999</v>
          </cell>
        </row>
        <row r="9">
          <cell r="F9">
            <v>7320.6429999999991</v>
          </cell>
        </row>
        <row r="10">
          <cell r="F10">
            <v>9422.262999999999</v>
          </cell>
        </row>
        <row r="11">
          <cell r="F11">
            <v>9562.3709999999992</v>
          </cell>
        </row>
        <row r="12">
          <cell r="F12">
            <v>420.32399999999996</v>
          </cell>
        </row>
        <row r="14">
          <cell r="F14">
            <v>6620.1029999999992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30">
        <row r="8">
          <cell r="F8">
            <v>12539.665999999999</v>
          </cell>
        </row>
        <row r="9">
          <cell r="F9">
            <v>7320.6429999999991</v>
          </cell>
        </row>
        <row r="10">
          <cell r="F10">
            <v>9422.262999999999</v>
          </cell>
        </row>
        <row r="11">
          <cell r="F11">
            <v>9562.3709999999992</v>
          </cell>
        </row>
        <row r="12">
          <cell r="F12">
            <v>420.32399999999996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31">
        <row r="8">
          <cell r="F8">
            <v>12539.665999999999</v>
          </cell>
        </row>
        <row r="9">
          <cell r="F9">
            <v>7320.6429999999991</v>
          </cell>
        </row>
        <row r="10">
          <cell r="F10">
            <v>9422.262999999999</v>
          </cell>
        </row>
        <row r="11">
          <cell r="F11">
            <v>9562.3709999999992</v>
          </cell>
        </row>
        <row r="12">
          <cell r="F12">
            <v>420.32399999999996</v>
          </cell>
        </row>
        <row r="14">
          <cell r="F14">
            <v>7250.588999999999</v>
          </cell>
        </row>
        <row r="15">
          <cell r="F15">
            <v>1331.0259999999998</v>
          </cell>
        </row>
        <row r="16">
          <cell r="F16">
            <v>1331.0259999999998</v>
          </cell>
        </row>
      </sheetData>
      <sheetData sheetId="32">
        <row r="8">
          <cell r="F8">
            <v>12539.665999999999</v>
          </cell>
        </row>
        <row r="9">
          <cell r="F9">
            <v>7320.6429999999991</v>
          </cell>
        </row>
        <row r="10">
          <cell r="F10">
            <v>9422.262999999999</v>
          </cell>
        </row>
        <row r="11">
          <cell r="F11">
            <v>9562.3709999999992</v>
          </cell>
        </row>
        <row r="12">
          <cell r="F12">
            <v>420.32399999999996</v>
          </cell>
        </row>
        <row r="14">
          <cell r="F14">
            <v>525.40499999999997</v>
          </cell>
        </row>
        <row r="15">
          <cell r="F15">
            <v>1260.972</v>
          </cell>
        </row>
        <row r="16">
          <cell r="F16">
            <v>1260.972</v>
          </cell>
        </row>
      </sheetData>
      <sheetData sheetId="33">
        <row r="8">
          <cell r="F8">
            <v>12539.665999999999</v>
          </cell>
        </row>
        <row r="9">
          <cell r="F9">
            <v>7320.6429999999991</v>
          </cell>
        </row>
        <row r="10">
          <cell r="F10">
            <v>9422.262999999999</v>
          </cell>
        </row>
        <row r="11">
          <cell r="F11">
            <v>9562.3709999999992</v>
          </cell>
        </row>
        <row r="12">
          <cell r="F12">
            <v>420.32399999999996</v>
          </cell>
        </row>
        <row r="14">
          <cell r="F14">
            <v>2101.62</v>
          </cell>
        </row>
        <row r="15">
          <cell r="F15">
            <v>210.16199999999998</v>
          </cell>
        </row>
        <row r="16">
          <cell r="F16">
            <v>210.16199999999998</v>
          </cell>
        </row>
      </sheetData>
      <sheetData sheetId="34">
        <row r="8">
          <cell r="F8">
            <v>12539.665999999999</v>
          </cell>
        </row>
        <row r="9">
          <cell r="F9">
            <v>7320.6429999999991</v>
          </cell>
        </row>
        <row r="10">
          <cell r="F10">
            <v>9422.262999999999</v>
          </cell>
        </row>
        <row r="11">
          <cell r="F11">
            <v>9562.3709999999992</v>
          </cell>
        </row>
        <row r="12">
          <cell r="F12">
            <v>420.32399999999996</v>
          </cell>
        </row>
        <row r="14">
          <cell r="F14">
            <v>1681.2959999999998</v>
          </cell>
        </row>
        <row r="15">
          <cell r="F15">
            <v>1401.08</v>
          </cell>
        </row>
        <row r="16">
          <cell r="F16">
            <v>1401.08</v>
          </cell>
        </row>
      </sheetData>
      <sheetData sheetId="35">
        <row r="8">
          <cell r="F8">
            <v>12539.665999999999</v>
          </cell>
        </row>
        <row r="9">
          <cell r="F9">
            <v>7320.6429999999991</v>
          </cell>
        </row>
        <row r="10">
          <cell r="F10">
            <v>9422.262999999999</v>
          </cell>
        </row>
        <row r="11">
          <cell r="F11">
            <v>9562.3709999999992</v>
          </cell>
        </row>
        <row r="12">
          <cell r="F12">
            <v>420.32399999999996</v>
          </cell>
        </row>
        <row r="14">
          <cell r="F14">
            <v>4518.4830000000002</v>
          </cell>
        </row>
        <row r="15">
          <cell r="F15">
            <v>770.59399999999994</v>
          </cell>
        </row>
        <row r="16">
          <cell r="F16">
            <v>770.59399999999994</v>
          </cell>
        </row>
      </sheetData>
      <sheetData sheetId="36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420.32399999999996</v>
          </cell>
        </row>
        <row r="14">
          <cell r="F14">
            <v>3747.8890000000001</v>
          </cell>
        </row>
        <row r="15">
          <cell r="F15">
            <v>595.45900000000006</v>
          </cell>
        </row>
        <row r="16">
          <cell r="F16">
            <v>595.45900000000006</v>
          </cell>
        </row>
      </sheetData>
      <sheetData sheetId="37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420.32399999999996</v>
          </cell>
        </row>
        <row r="15">
          <cell r="F15">
            <v>2556.971</v>
          </cell>
        </row>
        <row r="16">
          <cell r="F16">
            <v>770.59399999999994</v>
          </cell>
        </row>
        <row r="17">
          <cell r="F17">
            <v>770.59399999999994</v>
          </cell>
        </row>
      </sheetData>
      <sheetData sheetId="38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420.32399999999996</v>
          </cell>
        </row>
        <row r="14">
          <cell r="F14">
            <v>6795.4379999999992</v>
          </cell>
        </row>
        <row r="15">
          <cell r="F15">
            <v>735.77699999999993</v>
          </cell>
        </row>
        <row r="16">
          <cell r="F16">
            <v>735.77699999999993</v>
          </cell>
        </row>
      </sheetData>
      <sheetData sheetId="39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420.32399999999996</v>
          </cell>
        </row>
        <row r="14">
          <cell r="F14">
            <v>5534.2659999999996</v>
          </cell>
        </row>
        <row r="15">
          <cell r="F15">
            <v>595.45900000000006</v>
          </cell>
        </row>
        <row r="16">
          <cell r="F16">
            <v>595.45900000000006</v>
          </cell>
        </row>
      </sheetData>
      <sheetData sheetId="40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422.29399999999998</v>
          </cell>
        </row>
        <row r="14">
          <cell r="F14">
            <v>2171.63</v>
          </cell>
        </row>
        <row r="15">
          <cell r="F15">
            <v>420.52</v>
          </cell>
        </row>
        <row r="16">
          <cell r="F16">
            <v>420.52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C5" sqref="C5:D5"/>
    </sheetView>
  </sheetViews>
  <sheetFormatPr defaultRowHeight="14.4" x14ac:dyDescent="0.3"/>
  <cols>
    <col min="1" max="1" width="29.109375" customWidth="1"/>
    <col min="2" max="2" width="14.44140625" customWidth="1"/>
    <col min="3" max="3" width="9.44140625" customWidth="1"/>
    <col min="4" max="4" width="6.33203125" customWidth="1"/>
    <col min="5" max="5" width="12.33203125" customWidth="1"/>
    <col min="6" max="6" width="12.8867187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11" ht="48" customHeight="1" x14ac:dyDescent="0.3">
      <c r="A1" s="1" t="s">
        <v>69</v>
      </c>
      <c r="B1" s="1"/>
      <c r="C1" s="1"/>
      <c r="D1" s="1"/>
      <c r="E1" s="1"/>
      <c r="F1" s="1"/>
      <c r="G1" s="1"/>
      <c r="H1" s="1"/>
      <c r="I1" s="1"/>
    </row>
    <row r="2" spans="1:11" ht="110.4" x14ac:dyDescent="0.3">
      <c r="A2" s="2" t="s">
        <v>0</v>
      </c>
      <c r="B2" s="2" t="s">
        <v>1</v>
      </c>
      <c r="C2" s="3" t="s">
        <v>2</v>
      </c>
      <c r="D2" s="4"/>
      <c r="E2" s="2" t="s">
        <v>3</v>
      </c>
      <c r="F2" s="2" t="s">
        <v>4</v>
      </c>
    </row>
    <row r="3" spans="1:11" x14ac:dyDescent="0.3">
      <c r="A3" s="5" t="s">
        <v>5</v>
      </c>
      <c r="B3" s="6"/>
      <c r="C3" s="6"/>
      <c r="D3" s="6"/>
      <c r="E3" s="6"/>
      <c r="F3" s="7"/>
    </row>
    <row r="4" spans="1:11" ht="139.5" customHeight="1" x14ac:dyDescent="0.3">
      <c r="A4" s="8" t="s">
        <v>6</v>
      </c>
      <c r="B4" s="9" t="s">
        <v>7</v>
      </c>
      <c r="C4" s="10" t="s">
        <v>8</v>
      </c>
      <c r="D4" s="11"/>
      <c r="E4" s="12">
        <v>3.58</v>
      </c>
      <c r="F4" s="13">
        <f>'[1]январь 2019 г.'!F8+'[1]февраль 2019 г.'!F8+'[1]март 2019 г.'!F8+'[1]апрель 2019 г.'!F8+'[1]май 2019 г.'!F8+'[1]июнь 2019 г.'!F8+'[1]июль 2019 г. '!F8+'[1]август 2019 г.'!F8+'[1]сентябрь 2019 г. '!F8+'[1]октябрь 2019 г.'!F8+'[1]ноябрь 2019 г.'!F8+'[1]декабрь 2019 г.'!F8</f>
        <v>150475.992</v>
      </c>
    </row>
    <row r="5" spans="1:11" ht="105" customHeight="1" x14ac:dyDescent="0.3">
      <c r="A5" s="14" t="s">
        <v>9</v>
      </c>
      <c r="B5" s="9" t="s">
        <v>7</v>
      </c>
      <c r="C5" s="10" t="s">
        <v>8</v>
      </c>
      <c r="D5" s="11"/>
      <c r="E5" s="12" t="s">
        <v>10</v>
      </c>
      <c r="F5" s="13">
        <f>'[1]январь 2019 г.'!F9+'[1]февраль 2019 г.'!F9+'[1]март 2019 г.'!F9+'[1]апрель 2019 г.'!F9+'[1]май 2019 г.'!F9+'[1]июнь 2019 г.'!F9+'[1]июль 2019 г. '!F9+'[1]август 2019 г.'!F9+'[1]сентябрь 2019 г. '!F9+'[1]октябрь 2019 г.'!F9+'[1]ноябрь 2019 г.'!F9+'[1]декабрь 2019 г.'!F9</f>
        <v>87672.580999999976</v>
      </c>
    </row>
    <row r="6" spans="1:11" ht="96" customHeight="1" x14ac:dyDescent="0.3">
      <c r="A6" s="15" t="s">
        <v>11</v>
      </c>
      <c r="B6" s="16" t="s">
        <v>12</v>
      </c>
      <c r="C6" s="10" t="s">
        <v>8</v>
      </c>
      <c r="D6" s="11"/>
      <c r="E6" s="12" t="s">
        <v>13</v>
      </c>
      <c r="F6" s="17">
        <f>'[1]январь 2019 г.'!F10+'[1]февраль 2019 г.'!F10+'[1]март 2019 г.'!F10+'[1]апрель 2019 г.'!F10+'[1]май 2019 г.'!F10+'[1]июнь 2019 г.'!F10+'[1]июль 2019 г. '!F10+'[1]август 2019 г.'!F10+'[1]сентябрь 2019 г. '!F10+'[1]октябрь 2019 г.'!F10+'[1]ноябрь 2019 г.'!F10+'[1]декабрь 2019 г.'!F10</f>
        <v>122874.71599999996</v>
      </c>
    </row>
    <row r="7" spans="1:11" ht="90" x14ac:dyDescent="0.3">
      <c r="A7" s="15" t="s">
        <v>14</v>
      </c>
      <c r="B7" s="16" t="s">
        <v>15</v>
      </c>
      <c r="C7" s="18" t="s">
        <v>8</v>
      </c>
      <c r="D7" s="19"/>
      <c r="E7" s="12" t="s">
        <v>16</v>
      </c>
      <c r="F7" s="20">
        <f>'[1]январь 2019 г.'!F11+'[1]февраль 2019 г.'!F11+'[1]март 2019 г.'!F11+'[1]апрель 2019 г.'!F11+'[1]май 2019 г.'!F11+'[1]июнь 2019 г.'!F11+'[1]июль 2019 г. '!F11+'[1]август 2019 г.'!F11+'[1]сентябрь 2019 г. '!F11+'[1]октябрь 2019 г.'!F11+'[1]ноябрь 2019 г.'!F11+'[1]декабрь 2019 г.'!F11</f>
        <v>124731.14700000001</v>
      </c>
    </row>
    <row r="8" spans="1:11" ht="15" customHeight="1" x14ac:dyDescent="0.3">
      <c r="A8" s="15" t="s">
        <v>17</v>
      </c>
      <c r="B8" s="9" t="s">
        <v>18</v>
      </c>
      <c r="C8" s="10" t="s">
        <v>8</v>
      </c>
      <c r="D8" s="11"/>
      <c r="E8" s="21">
        <v>0.12</v>
      </c>
      <c r="F8" s="13">
        <f>'[1]январь 2019 г.'!F12+'[1]февраль 2019 г.'!F12+'[1]март 2019 г.'!F12+'[1]апрель 2019 г.'!F12+'[1]май 2019 г.'!F12+'[1]июнь 2019 г.'!F12+'[1]июль 2019 г. '!F12+'[1]август 2019 г.'!F12+'[1]сентябрь 2019 г. '!F12+'[1]октябрь 2019 г.'!F12+'[1]ноябрь 2019 г.'!F12+'[1]декабрь 2019 г.'!F12</f>
        <v>5045.8579999999993</v>
      </c>
    </row>
    <row r="9" spans="1:11" ht="46.5" customHeight="1" x14ac:dyDescent="0.3">
      <c r="A9" s="22" t="s">
        <v>19</v>
      </c>
      <c r="B9" s="22" t="s">
        <v>20</v>
      </c>
      <c r="C9" s="23" t="s">
        <v>21</v>
      </c>
      <c r="D9" s="24"/>
      <c r="E9" s="25"/>
      <c r="F9" s="13">
        <v>2100</v>
      </c>
    </row>
    <row r="10" spans="1:11" ht="15" customHeight="1" x14ac:dyDescent="0.3">
      <c r="A10" s="26" t="s">
        <v>22</v>
      </c>
      <c r="B10" s="27"/>
      <c r="C10" s="27"/>
      <c r="D10" s="28"/>
      <c r="E10" s="29">
        <f>SUM(E4:E8)</f>
        <v>3.7</v>
      </c>
      <c r="F10" s="30">
        <f>SUM(F4:F9)</f>
        <v>492900.29399999994</v>
      </c>
    </row>
    <row r="11" spans="1:11" ht="15.75" customHeight="1" x14ac:dyDescent="0.3">
      <c r="A11" s="25" t="s">
        <v>23</v>
      </c>
      <c r="B11" s="31" t="s">
        <v>18</v>
      </c>
      <c r="C11" s="10" t="s">
        <v>21</v>
      </c>
      <c r="D11" s="11"/>
      <c r="E11" s="32"/>
      <c r="F11" s="32">
        <f>'[1]январь 2019 г.'!F14+'[1]февраль 2019 г.'!F14+'[1]март 2019 г.'!F14+'[1]апрель 2019 г.'!F14+'[1]май 2019 г.'!F14+'[1]июнь 2019 г.'!F14+'[1]июль 2019 г. '!F14+'[1]август 2019 г.'!F14+'[1]сентябрь 2019 г. '!F15+'[1]октябрь 2019 г.'!F14+'[1]ноябрь 2019 г.'!F14+'[1]декабрь 2019 г.'!F14</f>
        <v>43503.689999999995</v>
      </c>
    </row>
    <row r="12" spans="1:11" ht="18.75" customHeight="1" x14ac:dyDescent="0.3">
      <c r="A12" s="25" t="s">
        <v>24</v>
      </c>
      <c r="B12" s="31" t="s">
        <v>18</v>
      </c>
      <c r="C12" s="33" t="s">
        <v>21</v>
      </c>
      <c r="D12" s="33"/>
      <c r="E12" s="32"/>
      <c r="F12" s="32">
        <f>'[1]январь 2019 г.'!F15+'[1]февраль 2019 г.'!F15+'[1]март 2019 г.'!F15+'[1]апрель 2019 г.'!F15+'[1]май 2019 г.'!F15+'[1]июнь 2019 г.'!F15+'[1]июль 2019 г. '!F15+'[1]август 2019 г.'!F15+'[1]сентябрь 2019 г. '!F16+'[1]октябрь 2019 г.'!F15+'[1]ноябрь 2019 г.'!F15+'[1]декабрь 2019 г.'!F15</f>
        <v>8091.643</v>
      </c>
    </row>
    <row r="13" spans="1:11" ht="18.75" customHeight="1" x14ac:dyDescent="0.3">
      <c r="A13" s="15" t="s">
        <v>25</v>
      </c>
      <c r="B13" s="31" t="s">
        <v>18</v>
      </c>
      <c r="C13" s="33" t="s">
        <v>21</v>
      </c>
      <c r="D13" s="33"/>
      <c r="E13" s="20"/>
      <c r="F13" s="13">
        <f>'[1]январь 2019 г.'!F16+'[1]февраль 2019 г.'!F16+'[1]март 2019 г.'!F16+'[1]апрель 2019 г.'!F16+'[1]май 2019 г.'!F16+'[1]июнь 2019 г.'!F16+'[1]июль 2019 г. '!F16+'[1]август 2019 г.'!F16+'[1]сентябрь 2019 г. '!F17+'[1]октябрь 2019 г.'!F16+'[1]ноябрь 2019 г.'!F16+'[1]декабрь 2019 г.'!F16</f>
        <v>8091.643</v>
      </c>
    </row>
    <row r="14" spans="1:11" ht="18.75" customHeight="1" x14ac:dyDescent="0.3">
      <c r="A14" s="27" t="s">
        <v>26</v>
      </c>
      <c r="B14" s="27"/>
      <c r="C14" s="27"/>
      <c r="D14" s="27"/>
      <c r="E14" s="34">
        <f>SUM(E11:E13)</f>
        <v>0</v>
      </c>
      <c r="F14" s="35">
        <f>SUM(F11:F13)</f>
        <v>59686.975999999995</v>
      </c>
    </row>
    <row r="15" spans="1:11" ht="18.75" customHeight="1" x14ac:dyDescent="0.3">
      <c r="A15" s="27" t="s">
        <v>27</v>
      </c>
      <c r="B15" s="27"/>
      <c r="C15" s="27"/>
      <c r="D15" s="27"/>
      <c r="E15" s="36"/>
      <c r="F15" s="37">
        <f>F10+F14</f>
        <v>552587.2699999999</v>
      </c>
      <c r="K15" s="38"/>
    </row>
    <row r="16" spans="1:11" ht="17.25" customHeight="1" x14ac:dyDescent="0.3">
      <c r="A16" s="39" t="s">
        <v>28</v>
      </c>
      <c r="B16" s="39"/>
      <c r="C16" s="39"/>
      <c r="D16" s="39"/>
      <c r="E16" s="39"/>
      <c r="F16" s="39"/>
    </row>
    <row r="17" spans="1:11" ht="110.25" customHeight="1" x14ac:dyDescent="0.3">
      <c r="A17" s="2" t="s">
        <v>0</v>
      </c>
      <c r="B17" s="2" t="s">
        <v>1</v>
      </c>
      <c r="C17" s="31" t="s">
        <v>2</v>
      </c>
      <c r="D17" s="40" t="s">
        <v>29</v>
      </c>
      <c r="E17" s="2" t="s">
        <v>3</v>
      </c>
      <c r="F17" s="2" t="s">
        <v>4</v>
      </c>
    </row>
    <row r="18" spans="1:11" ht="48.75" customHeight="1" x14ac:dyDescent="0.3">
      <c r="A18" s="41" t="s">
        <v>30</v>
      </c>
      <c r="B18" s="31" t="s">
        <v>31</v>
      </c>
      <c r="C18" s="31" t="s">
        <v>32</v>
      </c>
      <c r="D18" s="42">
        <f>F18/E18</f>
        <v>0.46060606060606063</v>
      </c>
      <c r="E18" s="42">
        <v>1650</v>
      </c>
      <c r="F18" s="43">
        <v>760</v>
      </c>
    </row>
    <row r="19" spans="1:11" ht="49.5" customHeight="1" x14ac:dyDescent="0.3">
      <c r="A19" s="41" t="s">
        <v>30</v>
      </c>
      <c r="B19" s="31" t="s">
        <v>33</v>
      </c>
      <c r="C19" s="31" t="s">
        <v>32</v>
      </c>
      <c r="D19" s="42">
        <f>F19/E19</f>
        <v>2.0721212121212123</v>
      </c>
      <c r="E19" s="42">
        <v>1650</v>
      </c>
      <c r="F19" s="43">
        <v>3419</v>
      </c>
    </row>
    <row r="20" spans="1:11" ht="96" customHeight="1" x14ac:dyDescent="0.3">
      <c r="A20" s="41" t="s">
        <v>34</v>
      </c>
      <c r="B20" s="31" t="s">
        <v>35</v>
      </c>
      <c r="C20" s="31" t="s">
        <v>36</v>
      </c>
      <c r="D20" s="43">
        <v>21</v>
      </c>
      <c r="E20" s="42">
        <f>F20/D20</f>
        <v>1638.4761904761904</v>
      </c>
      <c r="F20" s="43">
        <v>34408</v>
      </c>
    </row>
    <row r="21" spans="1:11" ht="49.5" customHeight="1" x14ac:dyDescent="0.3">
      <c r="A21" s="44" t="s">
        <v>37</v>
      </c>
      <c r="B21" s="45" t="s">
        <v>35</v>
      </c>
      <c r="C21" s="46" t="s">
        <v>38</v>
      </c>
      <c r="D21" s="47">
        <v>1</v>
      </c>
      <c r="E21" s="47">
        <v>5548</v>
      </c>
      <c r="F21" s="46">
        <v>5548</v>
      </c>
    </row>
    <row r="22" spans="1:11" ht="53.25" customHeight="1" x14ac:dyDescent="0.3">
      <c r="A22" s="44" t="s">
        <v>39</v>
      </c>
      <c r="B22" s="45" t="s">
        <v>35</v>
      </c>
      <c r="C22" s="46" t="s">
        <v>32</v>
      </c>
      <c r="D22" s="47">
        <f>F22/E22</f>
        <v>0.92060606060606065</v>
      </c>
      <c r="E22" s="47">
        <v>1650</v>
      </c>
      <c r="F22" s="46">
        <v>1519</v>
      </c>
    </row>
    <row r="23" spans="1:11" ht="63.75" customHeight="1" x14ac:dyDescent="0.3">
      <c r="A23" s="41" t="s">
        <v>40</v>
      </c>
      <c r="B23" s="31" t="s">
        <v>41</v>
      </c>
      <c r="C23" s="31" t="s">
        <v>42</v>
      </c>
      <c r="D23" s="42">
        <v>8.5869999999999997</v>
      </c>
      <c r="E23" s="42">
        <f>F23/D23</f>
        <v>377.19809013625246</v>
      </c>
      <c r="F23" s="43">
        <v>3239</v>
      </c>
    </row>
    <row r="24" spans="1:11" ht="51.75" customHeight="1" x14ac:dyDescent="0.3">
      <c r="A24" s="44" t="s">
        <v>43</v>
      </c>
      <c r="B24" s="45" t="s">
        <v>41</v>
      </c>
      <c r="C24" s="46" t="s">
        <v>36</v>
      </c>
      <c r="D24" s="47">
        <v>1</v>
      </c>
      <c r="E24" s="47">
        <v>2214</v>
      </c>
      <c r="F24" s="46">
        <v>2214</v>
      </c>
    </row>
    <row r="25" spans="1:11" ht="41.25" customHeight="1" x14ac:dyDescent="0.3">
      <c r="A25" s="44" t="s">
        <v>44</v>
      </c>
      <c r="B25" s="45" t="s">
        <v>41</v>
      </c>
      <c r="C25" s="46" t="s">
        <v>38</v>
      </c>
      <c r="D25" s="47">
        <v>1</v>
      </c>
      <c r="E25" s="47">
        <v>8680</v>
      </c>
      <c r="F25" s="46">
        <v>8680</v>
      </c>
    </row>
    <row r="26" spans="1:11" ht="65.25" customHeight="1" x14ac:dyDescent="0.3">
      <c r="A26" s="44" t="s">
        <v>45</v>
      </c>
      <c r="B26" s="45" t="s">
        <v>46</v>
      </c>
      <c r="C26" s="46" t="s">
        <v>47</v>
      </c>
      <c r="D26" s="47">
        <v>11</v>
      </c>
      <c r="E26" s="47">
        <f>F26/D26</f>
        <v>1659.090909090909</v>
      </c>
      <c r="F26" s="46">
        <v>18250</v>
      </c>
    </row>
    <row r="27" spans="1:11" ht="39" customHeight="1" x14ac:dyDescent="0.3">
      <c r="A27" s="44" t="s">
        <v>48</v>
      </c>
      <c r="B27" s="45" t="s">
        <v>46</v>
      </c>
      <c r="C27" s="46" t="s">
        <v>49</v>
      </c>
      <c r="D27" s="47">
        <v>2</v>
      </c>
      <c r="E27" s="47">
        <f>F27/D27</f>
        <v>801.5</v>
      </c>
      <c r="F27" s="46">
        <v>1603</v>
      </c>
    </row>
    <row r="28" spans="1:11" ht="80.25" customHeight="1" x14ac:dyDescent="0.3">
      <c r="A28" s="44" t="s">
        <v>50</v>
      </c>
      <c r="B28" s="45" t="s">
        <v>51</v>
      </c>
      <c r="C28" s="46" t="s">
        <v>52</v>
      </c>
      <c r="D28" s="47">
        <v>1</v>
      </c>
      <c r="E28" s="47">
        <v>4529</v>
      </c>
      <c r="F28" s="46">
        <v>4529</v>
      </c>
    </row>
    <row r="29" spans="1:11" ht="61.5" customHeight="1" x14ac:dyDescent="0.3">
      <c r="A29" s="44" t="s">
        <v>53</v>
      </c>
      <c r="B29" s="45" t="s">
        <v>54</v>
      </c>
      <c r="C29" s="46" t="s">
        <v>49</v>
      </c>
      <c r="D29" s="47">
        <v>4</v>
      </c>
      <c r="E29" s="47">
        <f>F29/D29</f>
        <v>1154.25</v>
      </c>
      <c r="F29" s="46">
        <v>4617</v>
      </c>
    </row>
    <row r="30" spans="1:11" ht="151.5" customHeight="1" x14ac:dyDescent="0.3">
      <c r="A30" s="44" t="s">
        <v>55</v>
      </c>
      <c r="B30" s="45" t="s">
        <v>54</v>
      </c>
      <c r="C30" s="46" t="s">
        <v>56</v>
      </c>
      <c r="D30" s="47">
        <v>1</v>
      </c>
      <c r="E30" s="47">
        <v>28730</v>
      </c>
      <c r="F30" s="46">
        <v>28730</v>
      </c>
    </row>
    <row r="31" spans="1:11" ht="63.75" customHeight="1" x14ac:dyDescent="0.3">
      <c r="A31" s="44" t="s">
        <v>57</v>
      </c>
      <c r="B31" s="45" t="s">
        <v>54</v>
      </c>
      <c r="C31" s="46" t="s">
        <v>36</v>
      </c>
      <c r="D31" s="47">
        <v>2</v>
      </c>
      <c r="E31" s="47">
        <f>F31/D31</f>
        <v>603</v>
      </c>
      <c r="F31" s="46">
        <v>1206</v>
      </c>
    </row>
    <row r="32" spans="1:11" ht="63.75" customHeight="1" x14ac:dyDescent="0.3">
      <c r="A32" s="44" t="s">
        <v>58</v>
      </c>
      <c r="B32" s="45" t="s">
        <v>54</v>
      </c>
      <c r="C32" s="46" t="s">
        <v>36</v>
      </c>
      <c r="D32" s="47">
        <v>1</v>
      </c>
      <c r="E32" s="47">
        <v>1339</v>
      </c>
      <c r="F32" s="46">
        <v>1339</v>
      </c>
      <c r="K32" s="38"/>
    </row>
    <row r="33" spans="1:11" ht="63.75" customHeight="1" x14ac:dyDescent="0.3">
      <c r="A33" s="44" t="s">
        <v>59</v>
      </c>
      <c r="B33" s="45" t="s">
        <v>60</v>
      </c>
      <c r="C33" s="46" t="s">
        <v>49</v>
      </c>
      <c r="D33" s="47">
        <v>2.25</v>
      </c>
      <c r="E33" s="47">
        <f>F33/D33</f>
        <v>1410.6666666666667</v>
      </c>
      <c r="F33" s="46">
        <v>3174</v>
      </c>
      <c r="K33" s="38"/>
    </row>
    <row r="34" spans="1:11" ht="41.25" customHeight="1" x14ac:dyDescent="0.3">
      <c r="A34" s="44" t="s">
        <v>61</v>
      </c>
      <c r="B34" s="45" t="s">
        <v>60</v>
      </c>
      <c r="C34" s="46" t="s">
        <v>49</v>
      </c>
      <c r="D34" s="47">
        <v>2</v>
      </c>
      <c r="E34" s="47">
        <f>F34/D34</f>
        <v>1891</v>
      </c>
      <c r="F34" s="46">
        <v>3782</v>
      </c>
      <c r="K34" s="38"/>
    </row>
    <row r="35" spans="1:11" ht="51" customHeight="1" x14ac:dyDescent="0.3">
      <c r="A35" s="44" t="s">
        <v>62</v>
      </c>
      <c r="B35" s="45" t="s">
        <v>60</v>
      </c>
      <c r="C35" s="46" t="s">
        <v>49</v>
      </c>
      <c r="D35" s="47">
        <v>3.9</v>
      </c>
      <c r="E35" s="48">
        <f>F35/D35</f>
        <v>2310</v>
      </c>
      <c r="F35" s="46">
        <v>9009</v>
      </c>
      <c r="K35" s="38"/>
    </row>
    <row r="36" spans="1:11" ht="78" customHeight="1" x14ac:dyDescent="0.3">
      <c r="A36" s="44" t="s">
        <v>63</v>
      </c>
      <c r="B36" s="45" t="s">
        <v>64</v>
      </c>
      <c r="C36" s="46" t="s">
        <v>65</v>
      </c>
      <c r="D36" s="47">
        <v>20</v>
      </c>
      <c r="E36" s="47">
        <f>F36/D36</f>
        <v>829.7</v>
      </c>
      <c r="F36" s="46">
        <v>16594</v>
      </c>
      <c r="K36" s="38"/>
    </row>
    <row r="37" spans="1:11" ht="48.75" customHeight="1" x14ac:dyDescent="0.3">
      <c r="A37" s="44" t="s">
        <v>66</v>
      </c>
      <c r="B37" s="45" t="s">
        <v>64</v>
      </c>
      <c r="C37" s="46" t="s">
        <v>49</v>
      </c>
      <c r="D37" s="47">
        <v>16.5</v>
      </c>
      <c r="E37" s="47">
        <f>F37/D37</f>
        <v>996.36363636363637</v>
      </c>
      <c r="F37" s="46">
        <v>16440</v>
      </c>
      <c r="K37" s="38"/>
    </row>
    <row r="38" spans="1:11" ht="48.75" customHeight="1" x14ac:dyDescent="0.3">
      <c r="A38" s="44" t="s">
        <v>67</v>
      </c>
      <c r="B38" s="45" t="s">
        <v>64</v>
      </c>
      <c r="C38" s="46" t="s">
        <v>38</v>
      </c>
      <c r="D38" s="47">
        <v>1</v>
      </c>
      <c r="E38" s="47">
        <v>760</v>
      </c>
      <c r="F38" s="46">
        <v>760</v>
      </c>
      <c r="K38" s="38"/>
    </row>
    <row r="39" spans="1:11" ht="18" customHeight="1" x14ac:dyDescent="0.3">
      <c r="A39" s="49" t="s">
        <v>68</v>
      </c>
      <c r="B39" s="50"/>
      <c r="C39" s="51"/>
      <c r="D39" s="51"/>
      <c r="E39" s="52"/>
      <c r="F39" s="53">
        <f>SUM(F18:F38)</f>
        <v>169820</v>
      </c>
      <c r="K39" s="38"/>
    </row>
    <row r="40" spans="1:11" x14ac:dyDescent="0.3">
      <c r="A40" s="54"/>
      <c r="B40" s="55"/>
      <c r="C40" s="55"/>
      <c r="D40" s="55"/>
      <c r="E40" s="56"/>
      <c r="F40" s="55"/>
      <c r="K40" s="38"/>
    </row>
  </sheetData>
  <mergeCells count="16">
    <mergeCell ref="C12:D12"/>
    <mergeCell ref="C13:D13"/>
    <mergeCell ref="A14:D14"/>
    <mergeCell ref="A15:D15"/>
    <mergeCell ref="A16:F16"/>
    <mergeCell ref="C6:D6"/>
    <mergeCell ref="C7:D7"/>
    <mergeCell ref="C8:D8"/>
    <mergeCell ref="C9:D9"/>
    <mergeCell ref="A10:D10"/>
    <mergeCell ref="C11:D11"/>
    <mergeCell ref="A1:I1"/>
    <mergeCell ref="C2:D2"/>
    <mergeCell ref="A3:F3"/>
    <mergeCell ref="C4:D4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2020-05-13T08:51:42Z</dcterms:created>
  <dcterms:modified xsi:type="dcterms:W3CDTF">2020-05-13T08:53:27Z</dcterms:modified>
</cp:coreProperties>
</file>