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75" i="1" l="1"/>
  <c r="E73" i="1"/>
  <c r="E72" i="1"/>
  <c r="E69" i="1"/>
  <c r="E68" i="1"/>
  <c r="E67" i="1"/>
  <c r="E65" i="1"/>
  <c r="E64" i="1"/>
  <c r="F52" i="1"/>
  <c r="F11" i="1"/>
  <c r="F10" i="1"/>
  <c r="F7" i="1"/>
  <c r="E6" i="1"/>
  <c r="F6" i="1" s="1"/>
  <c r="F5" i="1"/>
  <c r="F60" i="1" s="1"/>
</calcChain>
</file>

<file path=xl/sharedStrings.xml><?xml version="1.0" encoding="utf-8"?>
<sst xmlns="http://schemas.openxmlformats.org/spreadsheetml/2006/main" count="143" uniqueCount="120">
  <si>
    <t>ГОДОВОЙ АКТ за 2025 год</t>
  </si>
  <si>
    <t>приёмки оказанных услуг и  выполненных работ по содержанию и текущему ремонту общего имущества в многоквартирном доме № 13 по ул. Победы,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</si>
  <si>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</si>
  <si>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</si>
  <si>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</si>
  <si>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</si>
  <si>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</si>
  <si>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- 3345,10 кв.м.)</t>
  </si>
  <si>
    <t xml:space="preserve">Уборка лестничных клеток - 485,88 кв.м.                                         </t>
  </si>
  <si>
    <t xml:space="preserve">ежедневно    </t>
  </si>
  <si>
    <r>
      <t>руб./ м</t>
    </r>
    <r>
      <rPr>
        <vertAlign val="superscript"/>
        <sz val="11"/>
        <color theme="1"/>
        <rFont val="Calibri"/>
        <family val="2"/>
        <charset val="204"/>
        <scheme val="minor"/>
      </rPr>
      <t>2</t>
    </r>
  </si>
  <si>
    <t>3,48 руб./ кв.м.</t>
  </si>
  <si>
    <t>перерасчет с 01.08.2025 - 31.08.2025 г.</t>
  </si>
  <si>
    <t xml:space="preserve">Содержание придомовой территории 1 класса - 660 кв.м., газон - 200 кв.м. </t>
  </si>
  <si>
    <t>6 раз в неделю</t>
  </si>
  <si>
    <t>5,20 руб./ кв.м.</t>
  </si>
  <si>
    <t>Скашивание травы на придомовой территории - 10.06.2025 г.,09.07.2025 г., 01.09.2025 г.</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</si>
  <si>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</si>
  <si>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 xml:space="preserve">1 раз пнередначалом отопительного сезона 2025-2026 гг. (09.06.2025 г.) </t>
  </si>
  <si>
    <t>руб./ м2</t>
  </si>
  <si>
    <t>Дератизация подвального помещения</t>
  </si>
  <si>
    <t>ежемесячно</t>
  </si>
  <si>
    <t>0,12 руб./ кв.м.</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</si>
  <si>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</si>
  <si>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</si>
  <si>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 xml:space="preserve"> 4,79 руб./ 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</si>
  <si>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</si>
  <si>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</si>
  <si>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Осмотр технического состояния конструктивных элементов детской площадки на наличие неисправностей и выявления дефектов - 09.01.2025 г.; 15.01.2025 г.; 22.01.2025; 29.01.2025 г.,05.02.2025 г.;12.02.2025 г.; 19.02.2025 г.; 26.02.2025 г., 05.03.2025 г.,13.03.2025 г.,19.03.2025 г., 26.03.2025 г., 03.04.2025 г., 09.04.2025 г., 17.04.2025 г.,23.04.2025 г.,30.04.2025 г., 07.05.2025 г., 14.05.2025 г., 21.05.2025 г., 29.05.2025 г.,05.06.2025 г., 11.06.2025 г., 18.06.2025 г., 26.06.2025 г.,03.07.2025 г., 10.07.2025 г., 17.07.2025 г., 24.07.2025 г.,01.08.2025 г., 07.08.2025 г., 14.08.2025 г., 28.08.2025 г.,04.09.2025 г., 10.09.2025 г., 18.09.2025 г., 26.09.2025 г.,02.10.2025 г., 10.10.2025 г.,16.10.2025 г.,24.10.2025 г.,31.10.2025 г., 06.11.2025 г.,13.11.2025 г.,19.11.2025 г., 26.11.2025 г.,05.12.2025г., 11.12.2025 г.,18.12.2025 г., 26.12.2025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</si>
  <si>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</si>
  <si>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</si>
  <si>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</si>
  <si>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</si>
  <si>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</si>
  <si>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</si>
  <si>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</si>
  <si>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</si>
  <si>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</si>
  <si>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</si>
  <si>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</si>
  <si>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</si>
  <si>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</si>
  <si>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</si>
  <si>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</si>
  <si>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 xml:space="preserve"> Предоставление доступа в ИПТ представителям ООО "Петербургтеплоэнерго" для осмотра инженерных сетей теплоснабжения - 13.02.2025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</si>
  <si>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- 19.03.2025 г. ,09.06.2025 г.,17.10.2025 г.</t>
  </si>
  <si>
    <t>Демонтаж ранее проложенных проводов с кровли в оконные проемы на 5 этаже в подъезде №№ 2,3 и прокладка их через подвальное помещение специалистами ТК "Брэвис" - 31.03.2025 г.</t>
  </si>
  <si>
    <t>Размещение на информационных стендах в подъезде №№ 1,2,3,4 годового отчета за 2024 год по содержанию и ремонту общего имущества в МКД № 13 по ул. Победы. Информацию о состоянии лицевого счета за период с 01.01.2024 г. по 31.12.2024 г. - 21.04.2025 г.</t>
  </si>
  <si>
    <t>Осмотр канализационных колодцев со стороны торцов подъезд №№ 1,4 - 22.04.2025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</si>
  <si>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</si>
  <si>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Регулировка доводчика на входной двери в подъезд № 4 - 04.06.2025 г.</t>
  </si>
  <si>
    <t>Проклейка теплоизоляции алюминиевым скотчем трубопровода подающей и обратной магистрали системы теплоснабжения в Узле учета тепловой энергии - 09.06.2025 г.</t>
  </si>
  <si>
    <t>Вызов слесаря-сантехника : течет радиатор в комнате в кв. № 23 , стояк отопления по комнате перекрыт, слит - 09.06.2025 г.</t>
  </si>
  <si>
    <t>Осмотр радиатора в кв. № 36 на предмет утечек, утечки не выявлено - 09.06.2025 г.</t>
  </si>
  <si>
    <t>Замена аварийного радиатора, (выявлена течь при промывке, опрессовке системы теплоснабжения дома) в кв. № 23 - 20.08.2025 г.</t>
  </si>
  <si>
    <t xml:space="preserve">Замена перегоревшей электролампы в подвальном помещении № 3 , включение автомата на домофонное оборудование подъезда № 3 - 22.09.2025 г. </t>
  </si>
  <si>
    <t>Открытие системы теплоснабжения в доме по требованию диспетчера ООО "Петербургтеплоэнерго", в связи с началом отопительного сезона 2025-2026 гг. - 30.09.2025 г.</t>
  </si>
  <si>
    <t>Ликвидация воздушных пробок в системе отопления (в стояках) в подвальном помещении по кв. № 23,26,29,32,35 - 01.10.2025 г.</t>
  </si>
  <si>
    <t>Ликвидация воздушных пробок в системе отопления (радиаторы) в кв. № 48 - 03.10.2025 г.</t>
  </si>
  <si>
    <t>Ликвидация воздушных пробок в системе отопления (в стояках) в подвальном помещении по кв. № 32,35,38 - 07.10.2025 г.</t>
  </si>
  <si>
    <t>Демонтаж торчащих кронштейнов , дюбелей, крючков в подъезде № 4 - 15.10.2025 г.</t>
  </si>
  <si>
    <t>Демонтаж и отключение розеток в подвальном помещении № 2 - 22.10.2025 г.</t>
  </si>
  <si>
    <t>Промывка и прочистка ПРЭМов - 2 шт. в УУТЭ - 21.11.2025 г.</t>
  </si>
  <si>
    <t>Осмотр узла учета тепловой энергии, снятие показаний с прибора учета ТЭ - 27.11.2025 г.</t>
  </si>
  <si>
    <t xml:space="preserve">Замена перегоревшей электролампы в подвальном помещении УУТЭ - 09.12.2025 г. </t>
  </si>
  <si>
    <t>Промывка и прочистка ПРЭМов - 2 шт. в УУТЭ - 16.12.2025 г.</t>
  </si>
  <si>
    <t>Аварийно-диспетчерская служба в т.ч.:</t>
  </si>
  <si>
    <r>
      <t>руб./ м</t>
    </r>
    <r>
      <rPr>
        <b/>
        <vertAlign val="superscript"/>
        <sz val="11"/>
        <color theme="1"/>
        <rFont val="Calibri"/>
        <family val="2"/>
        <charset val="204"/>
        <scheme val="minor"/>
      </rPr>
      <t>2</t>
    </r>
  </si>
  <si>
    <t>2,71 руб./ кв.м.</t>
  </si>
  <si>
    <t>Залитие кв. 65 из кв. № 69: причина залития - течет сливной бачок в санузле - 18.01.2025 г.</t>
  </si>
  <si>
    <t xml:space="preserve"> 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</si>
  <si>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Осмотр залития кв. № 26 из кв. № 29 - 04.09.2025 г.</t>
  </si>
  <si>
    <t xml:space="preserve"> Закрытие и открытие системы теплоснабжения в доме в связи с выполнением аварийных ремонтных работ на теплотрассе ООО "Петербургтеплоэнерго" - 04.10.2025 г.</t>
  </si>
  <si>
    <t>Зачистка и обжим подгоревшего контакта в ВРУ - 11.10.2025 г.</t>
  </si>
  <si>
    <t>Проверка подключения контактной группы эл. ввода и эл. стояков в ВРУ - 20.10.2025 г.</t>
  </si>
  <si>
    <t>Замена вставки на 63 А в ВРУ - 27.11.2025 г.</t>
  </si>
  <si>
    <t>Итого по содержанию:</t>
  </si>
  <si>
    <t>РЕМОНТ ОБЩЕГО ИМУЩЕСТВА</t>
  </si>
  <si>
    <t xml:space="preserve">Фактический объем выполненных работ </t>
  </si>
  <si>
    <t>Замена светодиодного светильника над входом в подъезд № 1</t>
  </si>
  <si>
    <t>февраль 2025 г.</t>
  </si>
  <si>
    <t>шт.</t>
  </si>
  <si>
    <t>Косметический ремонт подъезда № 2</t>
  </si>
  <si>
    <t>кв.м.</t>
  </si>
  <si>
    <t>Замена аварийного участка стояка системы канализации диам. 100 мм в кв. № 47</t>
  </si>
  <si>
    <t>март 2025 г.</t>
  </si>
  <si>
    <t>м.п.</t>
  </si>
  <si>
    <t>Замена доводчика на входных металлических дверях в подъезде № 1</t>
  </si>
  <si>
    <t>апрель 2025 г.</t>
  </si>
  <si>
    <t>Косметический ремонт подъезда № 3.</t>
  </si>
  <si>
    <t>Установка запорной арматуры к радиаторам системы отопления в квартире № 23</t>
  </si>
  <si>
    <t>август 2025 г.</t>
  </si>
  <si>
    <t>Замена манометров и термометров в узле учета тепловой энергии</t>
  </si>
  <si>
    <t xml:space="preserve">Перенос водоразборной точки для уборщицы в подвальном помещении </t>
  </si>
  <si>
    <t>сентябрь 2025 г.</t>
  </si>
  <si>
    <t>Ремонт металлической двери, системы ПЗУ (подъезд № 4)</t>
  </si>
  <si>
    <t>октябрь 2025 г.</t>
  </si>
  <si>
    <t>Демонтаж недействующих проводов на лестничных площадках, закрепление действующих проводов хомутами в подъезде № 4.</t>
  </si>
  <si>
    <t>ноябрь 2025 г.</t>
  </si>
  <si>
    <t>Косметический ремонт подъезда № 4</t>
  </si>
  <si>
    <t>Замена светильника в тамбуре подъезда № 4</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</si>
  <si>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</si>
  <si>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</si>
  <si>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645069,08 рублей (шестьсот сорок пять тысяч шестьдесят девять рублей 08  копеек) </t>
  </si>
  <si>
    <t>по текущему ремонту общего имущества 546207 рублей ( пятьсот сорок шесть тысяч двести семь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</si>
  <si>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</si>
  <si>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</si>
  <si>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</si>
  <si>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</si>
  <si>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</si>
  <si>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87891,27 рублей ( восемьдесят семь тысяч восемьсот девяносто один рубль 27  копеек) </t>
  </si>
  <si>
    <t>по управлению   19220,02 рублей  (девятнадцать  тысяч двести двадцать рублей  02 копейки)</t>
  </si>
  <si>
    <t>Кредиторская задолженность*</t>
  </si>
  <si>
    <t>по текущему ремонту общего имущества  1120083,45  рублей ( один миллион сто двадцать  тысяч восемьдесят три  рубля 45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</si>
  <si>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</si>
  <si>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</si>
  <si>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</si>
  <si>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</si>
  <si>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 xml:space="preserve">Заказчик  - Председатель Совета дома № 13 по ул.  Победы </t>
  </si>
  <si>
    <t xml:space="preserve">                                                                                        Павлычева Наталья Викторовна___________________________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</si>
</sst>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11"/>
      <color theme="1"/>
      <name val="Calibri"/>
      <family val="2"/>
      <charset val="204"/>
      <scheme val="minor"/>
    </font>
    <font>
      <b/>
      <sz val="9"/>
      <color theme="1"/>
      <name val="Calibri"/>
      <family val="2"/>
      <charset val="204"/>
      <scheme val="minor"/>
    </font>
    <font>
      <sz val="8"/>
      <name val="Calibri"/>
      <family val="2"/>
      <charset val="204"/>
      <scheme val="minor"/>
    </font>
    <font>
      <sz val="11"/>
      <name val="Calibri"/>
      <family val="2"/>
      <charset val="204"/>
      <scheme val="minor"/>
    </font>
    <font>
      <i/>
      <sz val="9"/>
      <color theme="1"/>
      <name val="Calibri"/>
      <family val="2"/>
      <charset val="204"/>
      <scheme val="minor"/>
    </font>
    <font>
      <i/>
      <sz val="9"/>
      <name val="Calibri"/>
      <family val="2"/>
      <charset val="204"/>
      <scheme val="minor"/>
    </font>
    <font>
      <u/>
      <sz val="11"/>
      <color theme="10"/>
      <name val="Calibri"/>
      <family val="2"/>
      <charset val="204"/>
      <scheme val="minor"/>
    </font>
    <font>
      <b/>
      <vertAlign val="superscript"/>
      <sz val="11"/>
      <color theme="1"/>
      <name val="Calibri"/>
      <family val="2"/>
      <charset val="204"/>
      <scheme val="minor"/>
    </font>
    <font>
      <sz val="10"/>
      <color theme="1"/>
      <name val="Calibri"/>
      <family val="2"/>
      <charset val="204"/>
      <scheme val="minor"/>
    </font>
    <font>
      <sz val="9"/>
      <color theme="1"/>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92">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2" fontId="5" fillId="0" borderId="5" xfId="0" applyNumberFormat="1" applyFont="1" applyFill="1" applyBorder="1" applyAlignment="1">
      <alignment horizontal="center" vertical="distributed" wrapText="1"/>
    </xf>
    <xf numFmtId="2" fontId="0" fillId="0" borderId="5" xfId="0" applyNumberFormat="1" applyFont="1" applyFill="1" applyBorder="1" applyAlignment="1">
      <alignment horizontal="center" vertical="distributed" wrapText="1"/>
    </xf>
    <xf numFmtId="2" fontId="0" fillId="0" borderId="0" xfId="0" applyNumberFormat="1"/>
    <xf numFmtId="0" fontId="2"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2" fontId="7" fillId="0" borderId="1" xfId="0" applyNumberFormat="1" applyFont="1" applyFill="1" applyBorder="1" applyAlignment="1">
      <alignment horizontal="center" vertical="distributed" wrapText="1"/>
    </xf>
    <xf numFmtId="0" fontId="2"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2" fontId="5" fillId="0" borderId="5" xfId="0" applyNumberFormat="1" applyFont="1" applyFill="1" applyBorder="1" applyAlignment="1">
      <alignment horizontal="center" vertical="distributed" wrapText="1"/>
    </xf>
    <xf numFmtId="2" fontId="0" fillId="0" borderId="5" xfId="0" applyNumberFormat="1" applyFont="1" applyFill="1" applyBorder="1" applyAlignment="1">
      <alignment horizontal="center" vertical="center" wrapText="1"/>
    </xf>
    <xf numFmtId="0" fontId="8" fillId="0" borderId="2" xfId="0" applyFont="1" applyFill="1" applyBorder="1" applyAlignment="1">
      <alignment horizontal="left" wrapText="1"/>
    </xf>
    <xf numFmtId="0" fontId="8" fillId="0" borderId="4" xfId="0" applyFont="1" applyFill="1" applyBorder="1" applyAlignment="1">
      <alignment horizontal="left" wrapText="1"/>
    </xf>
    <xf numFmtId="0" fontId="8" fillId="0" borderId="3" xfId="0" applyFont="1" applyFill="1" applyBorder="1" applyAlignment="1">
      <alignment horizontal="left" wrapText="1"/>
    </xf>
    <xf numFmtId="2" fontId="5" fillId="0" borderId="6" xfId="0" applyNumberFormat="1" applyFont="1" applyFill="1" applyBorder="1" applyAlignment="1">
      <alignment horizontal="center" vertical="distributed" wrapText="1"/>
    </xf>
    <xf numFmtId="2" fontId="0" fillId="0" borderId="6" xfId="0" applyNumberFormat="1" applyFont="1" applyFill="1" applyBorder="1" applyAlignment="1">
      <alignment horizontal="center" vertical="center" wrapText="1"/>
    </xf>
    <xf numFmtId="0" fontId="6" fillId="0" borderId="1"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2" fontId="0"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center" vertical="center"/>
    </xf>
    <xf numFmtId="0" fontId="2" fillId="0" borderId="1" xfId="0" applyFont="1" applyFill="1" applyBorder="1" applyAlignment="1">
      <alignment wrapText="1"/>
    </xf>
    <xf numFmtId="0" fontId="0" fillId="0" borderId="1" xfId="0" applyFont="1" applyFill="1" applyBorder="1" applyAlignment="1">
      <alignment horizontal="center" vertical="center"/>
    </xf>
    <xf numFmtId="2" fontId="5"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xf>
    <xf numFmtId="0" fontId="8" fillId="0" borderId="1" xfId="0" applyFont="1" applyFill="1" applyBorder="1" applyAlignment="1">
      <alignment horizontal="left" wrapText="1"/>
    </xf>
    <xf numFmtId="2" fontId="5" fillId="0" borderId="9" xfId="0" applyNumberFormat="1" applyFont="1" applyFill="1" applyBorder="1" applyAlignment="1">
      <alignment horizontal="center" vertical="center" wrapText="1"/>
    </xf>
    <xf numFmtId="2" fontId="0" fillId="0" borderId="9"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2" xfId="0" applyFont="1" applyFill="1" applyBorder="1" applyAlignment="1">
      <alignment horizontal="left" wrapText="1"/>
    </xf>
    <xf numFmtId="0" fontId="9" fillId="0" borderId="4" xfId="0" applyFont="1" applyFill="1" applyBorder="1" applyAlignment="1">
      <alignment horizontal="left" wrapText="1"/>
    </xf>
    <xf numFmtId="0" fontId="9" fillId="0" borderId="3" xfId="0" applyFont="1" applyFill="1" applyBorder="1" applyAlignment="1">
      <alignment horizontal="left"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1" xfId="1" applyFont="1" applyFill="1" applyBorder="1" applyAlignment="1">
      <alignment horizontal="left" wrapText="1"/>
    </xf>
    <xf numFmtId="0" fontId="9" fillId="0" borderId="2" xfId="1" applyFont="1" applyFill="1" applyBorder="1" applyAlignment="1">
      <alignment horizontal="left" wrapText="1"/>
    </xf>
    <xf numFmtId="0" fontId="9" fillId="0" borderId="4" xfId="1" applyFont="1" applyFill="1" applyBorder="1" applyAlignment="1">
      <alignment horizontal="left" wrapText="1"/>
    </xf>
    <xf numFmtId="0" fontId="9" fillId="0" borderId="3" xfId="1" applyFont="1" applyFill="1" applyBorder="1" applyAlignment="1">
      <alignment horizontal="left" wrapText="1"/>
    </xf>
    <xf numFmtId="0" fontId="9" fillId="0" borderId="2" xfId="0" applyFont="1" applyFill="1" applyBorder="1" applyAlignment="1">
      <alignment horizontal="center" wrapText="1"/>
    </xf>
    <xf numFmtId="0" fontId="9" fillId="0" borderId="4" xfId="0" applyFont="1" applyFill="1" applyBorder="1" applyAlignment="1">
      <alignment horizontal="center" wrapText="1"/>
    </xf>
    <xf numFmtId="0" fontId="9" fillId="0" borderId="3" xfId="0" applyFont="1" applyFill="1" applyBorder="1" applyAlignment="1">
      <alignment horizont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2" fontId="0" fillId="0" borderId="10"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5"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 fillId="0" borderId="1" xfId="0" applyFont="1" applyFill="1" applyBorder="1" applyAlignment="1">
      <alignment horizontal="left" wrapText="1"/>
    </xf>
    <xf numFmtId="17"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2"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Fill="1" applyAlignment="1">
      <alignment horizontal="left" wrapText="1"/>
    </xf>
    <xf numFmtId="0" fontId="2" fillId="0" borderId="0" xfId="0" applyFont="1" applyFill="1" applyAlignment="1">
      <alignment horizontal="left"/>
    </xf>
    <xf numFmtId="0" fontId="5" fillId="0" borderId="0" xfId="0" applyFont="1" applyFill="1" applyBorder="1" applyAlignment="1">
      <alignment horizontal="left" wrapText="1"/>
    </xf>
    <xf numFmtId="0" fontId="0" fillId="0" borderId="0" xfId="0" applyFont="1" applyFill="1"/>
    <xf numFmtId="0" fontId="12" fillId="0" borderId="0" xfId="0" applyFont="1" applyFill="1" applyAlignment="1">
      <alignment horizontal="left"/>
    </xf>
    <xf numFmtId="0" fontId="12" fillId="0" borderId="0" xfId="0" applyFont="1" applyFill="1" applyBorder="1" applyAlignment="1">
      <alignment horizontal="left"/>
    </xf>
    <xf numFmtId="0" fontId="12" fillId="0" borderId="0" xfId="0" applyFont="1" applyFill="1" applyBorder="1" applyAlignment="1">
      <alignment horizontal="left"/>
    </xf>
    <xf numFmtId="0" fontId="12"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1055;&#1086;&#1073;&#1077;&#1076;&#1099;,%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 г."/>
      <sheetName val="февраль 2017 г."/>
      <sheetName val="март 2017 г."/>
      <sheetName val="апрель 2017 г."/>
      <sheetName val="май 2017 г."/>
      <sheetName val="июнь 2017 г."/>
      <sheetName val="июль 2017 г."/>
      <sheetName val="август 2017 г."/>
      <sheetName val="сентябрь 2017 г."/>
      <sheetName val="октябрь 2017 г."/>
      <sheetName val="ноябрь 2017 г."/>
      <sheetName val="декабрь 2017 г."/>
      <sheetName val="годовой акт за 2017 г."/>
      <sheetName val="январь 2018 г."/>
      <sheetName val="февраль 2018 г. "/>
      <sheetName val="март 2018 г."/>
      <sheetName val="апрель 2018 г."/>
      <sheetName val="май 2018 г."/>
      <sheetName val="июнь 2018 г."/>
      <sheetName val="июль 2018 г."/>
      <sheetName val="август 2018 г."/>
      <sheetName val="сентябрь 2018г."/>
      <sheetName val="октябрь 2018 г."/>
      <sheetName val="ноябрь 2018 г."/>
      <sheetName val="декабрь 2018 г."/>
      <sheetName val="годовой акт 2018 г."/>
      <sheetName val="для Н.К..."/>
      <sheetName val="для Н.К.."/>
      <sheetName val="для Н.К."/>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 2019 г."/>
      <sheetName val="Годовой акт 2019 г."/>
      <sheetName val="январь2020 г."/>
      <sheetName val="февраль 2020 г."/>
      <sheetName val="март  2020 г."/>
      <sheetName val="апрель 2020 г."/>
      <sheetName val="май 2020 г."/>
      <sheetName val="июнь 2020г."/>
      <sheetName val="июль 2020 г."/>
      <sheetName val="август 2020 г."/>
      <sheetName val="сентябрь 2020 г."/>
      <sheetName val="октябрь 2020 г."/>
      <sheetName val="ноябрь 2020 г."/>
      <sheetName val="декабрь 2020 г."/>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 г."/>
      <sheetName val="август 2022 г."/>
      <sheetName val="сентябрь 2022 г."/>
      <sheetName val="октябрь 2022 г."/>
      <sheetName val="ноябрь 2022 г."/>
      <sheetName val="декабрь 2022 г."/>
      <sheetName val="Годовой акт за 2022 г. "/>
      <sheetName val="январь 2023 г."/>
      <sheetName val="февраль 2023 г."/>
      <sheetName val="март 2023 г."/>
      <sheetName val="апрель 2023 г."/>
      <sheetName val="май 2023 г."/>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7">
          <cell r="F7">
            <v>11640.948</v>
          </cell>
        </row>
        <row r="8">
          <cell r="F8">
            <v>17394.52</v>
          </cell>
        </row>
        <row r="9">
          <cell r="F9">
            <v>401.41199999999998</v>
          </cell>
        </row>
        <row r="10">
          <cell r="F10">
            <v>16023.029</v>
          </cell>
        </row>
        <row r="22">
          <cell r="F22">
            <v>9065.2209999999995</v>
          </cell>
        </row>
      </sheetData>
      <sheetData sheetId="121">
        <row r="7">
          <cell r="F7">
            <v>11640.948</v>
          </cell>
        </row>
        <row r="8">
          <cell r="F8">
            <v>17394.52</v>
          </cell>
        </row>
        <row r="9">
          <cell r="F9">
            <v>401.41199999999998</v>
          </cell>
        </row>
        <row r="10">
          <cell r="F10">
            <v>16023.029</v>
          </cell>
        </row>
        <row r="23">
          <cell r="F23">
            <v>9065.2209999999995</v>
          </cell>
        </row>
      </sheetData>
      <sheetData sheetId="122">
        <row r="7">
          <cell r="F7">
            <v>11640.948</v>
          </cell>
        </row>
        <row r="8">
          <cell r="F8">
            <v>17394.52</v>
          </cell>
        </row>
        <row r="9">
          <cell r="F9">
            <v>401.41199999999998</v>
          </cell>
        </row>
        <row r="10">
          <cell r="F10">
            <v>16023.029</v>
          </cell>
        </row>
        <row r="23">
          <cell r="F23">
            <v>9065.2209999999995</v>
          </cell>
        </row>
      </sheetData>
      <sheetData sheetId="123">
        <row r="7">
          <cell r="F7">
            <v>11640.948</v>
          </cell>
        </row>
        <row r="8">
          <cell r="F8">
            <v>17394.52</v>
          </cell>
        </row>
        <row r="9">
          <cell r="F9">
            <v>401.41199999999998</v>
          </cell>
        </row>
        <row r="10">
          <cell r="F10">
            <v>16023.029</v>
          </cell>
        </row>
        <row r="23">
          <cell r="F23">
            <v>9065.2209999999995</v>
          </cell>
        </row>
      </sheetData>
      <sheetData sheetId="124">
        <row r="7">
          <cell r="F7">
            <v>11640.948</v>
          </cell>
        </row>
        <row r="8">
          <cell r="F8">
            <v>17394.52</v>
          </cell>
        </row>
        <row r="9">
          <cell r="F9">
            <v>401.41199999999998</v>
          </cell>
        </row>
        <row r="10">
          <cell r="F10">
            <v>16023.029</v>
          </cell>
        </row>
        <row r="23">
          <cell r="F23">
            <v>9065.2209999999995</v>
          </cell>
        </row>
      </sheetData>
      <sheetData sheetId="125">
        <row r="7">
          <cell r="F7">
            <v>11640.948</v>
          </cell>
        </row>
        <row r="8">
          <cell r="F8">
            <v>17394.52</v>
          </cell>
        </row>
        <row r="10">
          <cell r="F10">
            <v>401.41199999999998</v>
          </cell>
        </row>
        <row r="12">
          <cell r="F12">
            <v>16023.029</v>
          </cell>
        </row>
        <row r="27">
          <cell r="F27">
            <v>9065.2209999999995</v>
          </cell>
        </row>
      </sheetData>
      <sheetData sheetId="126">
        <row r="7">
          <cell r="F7">
            <v>11640.948</v>
          </cell>
        </row>
        <row r="8">
          <cell r="F8">
            <v>17394.52</v>
          </cell>
        </row>
        <row r="10">
          <cell r="F10">
            <v>401.41199999999998</v>
          </cell>
        </row>
        <row r="11">
          <cell r="F11">
            <v>16023.029</v>
          </cell>
        </row>
        <row r="21">
          <cell r="F21">
            <v>9065.2209999999995</v>
          </cell>
        </row>
      </sheetData>
      <sheetData sheetId="127">
        <row r="7">
          <cell r="F7">
            <v>11640.948</v>
          </cell>
        </row>
        <row r="8">
          <cell r="F8">
            <v>17394.52</v>
          </cell>
        </row>
        <row r="9">
          <cell r="F9">
            <v>401.41199999999998</v>
          </cell>
        </row>
        <row r="10">
          <cell r="F10">
            <v>16023.029</v>
          </cell>
        </row>
        <row r="21">
          <cell r="F21">
            <v>9065.2209999999995</v>
          </cell>
        </row>
      </sheetData>
      <sheetData sheetId="128">
        <row r="7">
          <cell r="F7">
            <v>11640.948</v>
          </cell>
        </row>
        <row r="9">
          <cell r="F9">
            <v>17394.52</v>
          </cell>
        </row>
        <row r="11">
          <cell r="F11">
            <v>401.41199999999998</v>
          </cell>
        </row>
        <row r="12">
          <cell r="F12">
            <v>16023.029</v>
          </cell>
        </row>
        <row r="23">
          <cell r="F23">
            <v>9065.2209999999995</v>
          </cell>
        </row>
      </sheetData>
      <sheetData sheetId="129">
        <row r="7">
          <cell r="F7">
            <v>11640.948</v>
          </cell>
        </row>
        <row r="8">
          <cell r="F8">
            <v>17394.52</v>
          </cell>
        </row>
        <row r="9">
          <cell r="F9">
            <v>401.41199999999998</v>
          </cell>
        </row>
        <row r="10">
          <cell r="F10">
            <v>16023.029</v>
          </cell>
        </row>
        <row r="27">
          <cell r="F27">
            <v>9065.2209999999995</v>
          </cell>
        </row>
      </sheetData>
      <sheetData sheetId="130">
        <row r="7">
          <cell r="F7">
            <v>11640.948</v>
          </cell>
        </row>
        <row r="8">
          <cell r="F8">
            <v>17394.52</v>
          </cell>
        </row>
        <row r="9">
          <cell r="F9">
            <v>401.41199999999998</v>
          </cell>
        </row>
        <row r="10">
          <cell r="F10">
            <v>16023.029</v>
          </cell>
        </row>
        <row r="24">
          <cell r="F24">
            <v>9065.2209999999995</v>
          </cell>
        </row>
      </sheetData>
      <sheetData sheetId="131">
        <row r="7">
          <cell r="F7">
            <v>11640.948</v>
          </cell>
        </row>
        <row r="8">
          <cell r="F8">
            <v>17394.52</v>
          </cell>
        </row>
        <row r="9">
          <cell r="F9">
            <v>401.41199999999998</v>
          </cell>
        </row>
        <row r="10">
          <cell r="F10">
            <v>15931.499</v>
          </cell>
        </row>
        <row r="24">
          <cell r="F24">
            <v>9065.2209999999995</v>
          </cell>
        </row>
      </sheetData>
      <sheetData sheetId="132"/>
      <sheetData sheetId="13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tabSelected="1" workbookViewId="0">
      <selection activeCell="C9" sqref="C9:D9"/>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bestFit="1" customWidth="1"/>
    <col min="12" max="12" width="10.44140625" bestFit="1" customWidth="1"/>
  </cols>
  <sheetData>
    <row r="1" spans="1:12" ht="12.75" customHeight="1" x14ac:dyDescent="0.3">
      <c r="A1" s="1" t="s">
        <v>0</v>
      </c>
      <c r="B1" s="1"/>
      <c r="C1" s="1"/>
      <c r="D1" s="1"/>
      <c r="E1" s="1"/>
      <c r="F1" s="1"/>
      <c r="G1" s="1"/>
      <c r="H1" s="1"/>
      <c r="I1" s="1"/>
    </row>
    <row r="2" spans="1:12" ht="45" customHeight="1" x14ac:dyDescent="0.3">
      <c r="A2" s="2" t="s">
        <v>1</v>
      </c>
      <c r="B2" s="2"/>
      <c r="C2" s="2"/>
      <c r="D2" s="2"/>
      <c r="E2" s="2"/>
      <c r="F2" s="2"/>
      <c r="G2" s="2"/>
      <c r="H2" s="2"/>
      <c r="I2" s="2"/>
    </row>
    <row r="3" spans="1:12" ht="96" x14ac:dyDescent="0.3">
      <c r="A3" s="3" t="s">
        <v>2</v>
      </c>
      <c r="B3" s="3" t="s">
        <v>3</v>
      </c>
      <c r="C3" s="4" t="s">
        <v>4</v>
      </c>
      <c r="D3" s="5"/>
      <c r="E3" s="3" t="s">
        <v>5</v>
      </c>
      <c r="F3" s="3" t="s">
        <v>6</v>
      </c>
      <c r="G3" s="6"/>
      <c r="H3" s="6"/>
      <c r="I3" s="6"/>
    </row>
    <row r="4" spans="1:12" x14ac:dyDescent="0.3">
      <c r="A4" s="7" t="s">
        <v>7</v>
      </c>
      <c r="B4" s="8"/>
      <c r="C4" s="8"/>
      <c r="D4" s="8"/>
      <c r="E4" s="8"/>
      <c r="F4" s="9"/>
      <c r="G4" s="6"/>
      <c r="H4" s="6"/>
      <c r="I4" s="6"/>
    </row>
    <row r="5" spans="1:12" ht="17.25" customHeight="1" x14ac:dyDescent="0.3">
      <c r="A5" s="10" t="s">
        <v>8</v>
      </c>
      <c r="B5" s="11" t="s">
        <v>9</v>
      </c>
      <c r="C5" s="12" t="s">
        <v>10</v>
      </c>
      <c r="D5" s="13"/>
      <c r="E5" s="14" t="s">
        <v>11</v>
      </c>
      <c r="F5" s="15">
        <f>'[1]январь 2025 г.'!F7+'[1]февраль 2025 г.'!F7+'[1]март 2025 г.'!F7+'[1]апрель 2025 г.'!F7+'[1]май 2025 г.'!F7+'[1]июнь 2025 г.'!F7+'[1]июль 2025 г.'!F7+'[1]август 2025 г.'!F7+'[1]сентябрь 2025 г.'!F7+'[1]октябрь 2025 г.'!F7+'[1]ноябрь 2025 г.'!F7+'[1]декабрь 2025 г.'!F7</f>
        <v>139691.37600000002</v>
      </c>
      <c r="G5" s="6"/>
      <c r="H5" s="6"/>
      <c r="I5" s="6"/>
      <c r="K5" s="16"/>
    </row>
    <row r="6" spans="1:12" ht="22.5" customHeight="1" x14ac:dyDescent="0.3">
      <c r="A6" s="17"/>
      <c r="B6" s="18"/>
      <c r="C6" s="19" t="s">
        <v>12</v>
      </c>
      <c r="D6" s="20"/>
      <c r="E6" s="21">
        <f>-3.48</f>
        <v>-3.48</v>
      </c>
      <c r="F6" s="21">
        <f>E6*3345.1</f>
        <v>-11640.948</v>
      </c>
      <c r="G6" s="6"/>
      <c r="H6" s="6"/>
      <c r="I6" s="6"/>
    </row>
    <row r="7" spans="1:12" ht="36.75" customHeight="1" x14ac:dyDescent="0.3">
      <c r="A7" s="22" t="s">
        <v>13</v>
      </c>
      <c r="B7" s="23" t="s">
        <v>14</v>
      </c>
      <c r="C7" s="24" t="s">
        <v>10</v>
      </c>
      <c r="D7" s="25"/>
      <c r="E7" s="26" t="s">
        <v>15</v>
      </c>
      <c r="F7" s="27">
        <f>'[1]январь 2025 г.'!F8+'[1]февраль 2025 г.'!F8+'[1]март 2025 г.'!F8+'[1]апрель 2025 г.'!F8+'[1]май 2025 г.'!F8+'[1]июнь 2025 г.'!F8+'[1]июль 2025 г.'!F8+'[1]август 2025 г.'!F8+'[1]сентябрь 2025 г.'!F9+'[1]октябрь 2025 г.'!F8+'[1]ноябрь 2025 г.'!F8+'[1]декабрь 2025 г.'!F8</f>
        <v>208734.23999999996</v>
      </c>
      <c r="G7" s="6"/>
      <c r="H7" s="6"/>
      <c r="I7" s="6"/>
      <c r="K7" s="16"/>
    </row>
    <row r="8" spans="1:12" ht="24.75" customHeight="1" x14ac:dyDescent="0.3">
      <c r="A8" s="28" t="s">
        <v>16</v>
      </c>
      <c r="B8" s="29"/>
      <c r="C8" s="29"/>
      <c r="D8" s="30"/>
      <c r="E8" s="31"/>
      <c r="F8" s="32"/>
      <c r="G8" s="6"/>
      <c r="H8" s="6"/>
      <c r="I8" s="6"/>
      <c r="K8" s="16"/>
    </row>
    <row r="9" spans="1:12" ht="205.2" x14ac:dyDescent="0.3">
      <c r="A9" s="33" t="s">
        <v>17</v>
      </c>
      <c r="B9" s="34" t="s">
        <v>18</v>
      </c>
      <c r="C9" s="35" t="s">
        <v>19</v>
      </c>
      <c r="D9" s="36"/>
      <c r="E9" s="37">
        <v>0.06</v>
      </c>
      <c r="F9" s="37">
        <v>2500</v>
      </c>
      <c r="G9" s="6"/>
      <c r="H9" s="6"/>
      <c r="I9" s="6"/>
      <c r="K9" s="16"/>
    </row>
    <row r="10" spans="1:12" ht="24" customHeight="1" x14ac:dyDescent="0.3">
      <c r="A10" s="38" t="s">
        <v>20</v>
      </c>
      <c r="B10" s="39" t="s">
        <v>21</v>
      </c>
      <c r="C10" s="12" t="s">
        <v>10</v>
      </c>
      <c r="D10" s="13"/>
      <c r="E10" s="14" t="s">
        <v>22</v>
      </c>
      <c r="F10" s="40">
        <f>'[1]январь 2025 г.'!F9+'[1]февраль 2025 г.'!F9+'[1]март 2025 г.'!F9+'[1]апрель 2025 г.'!F9+'[1]май 2025 г.'!F9+'[1]июнь 2025 г.'!F10+'[1]июль 2025 г.'!F10+'[1]август 2025 г.'!F9+'[1]сентябрь 2025 г.'!F11+'[1]октябрь 2025 г.'!F9+'[1]ноябрь 2025 г.'!F9+'[1]декабрь 2025 г.'!F9</f>
        <v>4816.9439999999995</v>
      </c>
      <c r="G10" s="6"/>
      <c r="H10" s="6"/>
      <c r="I10" s="6"/>
      <c r="K10" s="16"/>
    </row>
    <row r="11" spans="1:12" ht="83.25" customHeight="1" x14ac:dyDescent="0.3">
      <c r="A11" s="41" t="s">
        <v>23</v>
      </c>
      <c r="B11" s="39" t="s">
        <v>24</v>
      </c>
      <c r="C11" s="42" t="s">
        <v>10</v>
      </c>
      <c r="D11" s="42"/>
      <c r="E11" s="43" t="s">
        <v>25</v>
      </c>
      <c r="F11" s="44">
        <f>'[1]январь 2025 г.'!F10+'[1]февраль 2025 г.'!F10+'[1]март 2025 г.'!F10+'[1]апрель 2025 г.'!F10+'[1]май 2025 г.'!F10+'[1]июнь 2025 г.'!F12+'[1]июль 2025 г.'!F11+'[1]август 2025 г.'!F10+'[1]сентябрь 2025 г.'!F12+'[1]октябрь 2025 г.'!F10+'[1]ноябрь 2025 г.'!F10+'[1]декабрь 2025 г.'!F10</f>
        <v>192184.81800000003</v>
      </c>
      <c r="G11" s="6"/>
      <c r="H11" s="6"/>
      <c r="I11" s="6"/>
      <c r="K11" s="16"/>
      <c r="L11" s="16"/>
    </row>
    <row r="12" spans="1:12" ht="39.6" customHeight="1" x14ac:dyDescent="0.3">
      <c r="A12" s="45" t="s">
        <v>26</v>
      </c>
      <c r="B12" s="45"/>
      <c r="C12" s="45"/>
      <c r="D12" s="45"/>
      <c r="E12" s="46"/>
      <c r="F12" s="47"/>
      <c r="G12" s="6"/>
      <c r="H12" s="6"/>
      <c r="I12" s="6"/>
    </row>
    <row r="13" spans="1:12" ht="63.75" customHeight="1" x14ac:dyDescent="0.3">
      <c r="A13" s="48" t="s">
        <v>27</v>
      </c>
      <c r="B13" s="48"/>
      <c r="C13" s="48"/>
      <c r="D13" s="48"/>
      <c r="E13" s="46"/>
      <c r="F13" s="47"/>
      <c r="G13" s="6"/>
      <c r="H13" s="6"/>
      <c r="I13" s="6"/>
    </row>
    <row r="14" spans="1:12" ht="135" customHeight="1" x14ac:dyDescent="0.3">
      <c r="A14" s="49" t="s">
        <v>28</v>
      </c>
      <c r="B14" s="50"/>
      <c r="C14" s="50"/>
      <c r="D14" s="51"/>
      <c r="E14" s="46"/>
      <c r="F14" s="47"/>
      <c r="G14" s="6"/>
      <c r="H14" s="6"/>
      <c r="I14" s="6"/>
    </row>
    <row r="15" spans="1:12" ht="23.25" customHeight="1" x14ac:dyDescent="0.3">
      <c r="A15" s="52" t="s">
        <v>29</v>
      </c>
      <c r="B15" s="53"/>
      <c r="C15" s="53"/>
      <c r="D15" s="54"/>
      <c r="E15" s="46"/>
      <c r="F15" s="47"/>
      <c r="G15" s="6"/>
      <c r="H15" s="6"/>
      <c r="I15" s="6"/>
    </row>
    <row r="16" spans="1:12" ht="22.5" customHeight="1" x14ac:dyDescent="0.3">
      <c r="A16" s="52" t="s">
        <v>30</v>
      </c>
      <c r="B16" s="53"/>
      <c r="C16" s="53"/>
      <c r="D16" s="54"/>
      <c r="E16" s="46"/>
      <c r="F16" s="47"/>
      <c r="G16" s="6"/>
      <c r="H16" s="6"/>
      <c r="I16" s="6"/>
    </row>
    <row r="17" spans="1:9" ht="26.25" customHeight="1" x14ac:dyDescent="0.3">
      <c r="A17" s="52" t="s">
        <v>31</v>
      </c>
      <c r="B17" s="53"/>
      <c r="C17" s="53"/>
      <c r="D17" s="54"/>
      <c r="E17" s="46"/>
      <c r="F17" s="47"/>
      <c r="G17" s="6"/>
      <c r="H17" s="6"/>
      <c r="I17" s="6"/>
    </row>
    <row r="18" spans="1:9" ht="24.75" customHeight="1" x14ac:dyDescent="0.3">
      <c r="A18" s="52" t="s">
        <v>32</v>
      </c>
      <c r="B18" s="53"/>
      <c r="C18" s="53"/>
      <c r="D18" s="54"/>
      <c r="E18" s="46"/>
      <c r="F18" s="47"/>
      <c r="G18" s="6"/>
      <c r="H18" s="6"/>
      <c r="I18" s="6"/>
    </row>
    <row r="19" spans="1:9" ht="24" customHeight="1" x14ac:dyDescent="0.3">
      <c r="A19" s="52" t="s">
        <v>33</v>
      </c>
      <c r="B19" s="53"/>
      <c r="C19" s="53"/>
      <c r="D19" s="54"/>
      <c r="E19" s="46"/>
      <c r="F19" s="47"/>
      <c r="G19" s="6"/>
      <c r="H19" s="6"/>
      <c r="I19" s="6"/>
    </row>
    <row r="20" spans="1:9" ht="26.25" customHeight="1" x14ac:dyDescent="0.3">
      <c r="A20" s="49" t="s">
        <v>34</v>
      </c>
      <c r="B20" s="50"/>
      <c r="C20" s="50"/>
      <c r="D20" s="51"/>
      <c r="E20" s="46"/>
      <c r="F20" s="47"/>
      <c r="G20" s="6"/>
      <c r="H20" s="6"/>
      <c r="I20" s="6"/>
    </row>
    <row r="21" spans="1:9" ht="26.25" customHeight="1" x14ac:dyDescent="0.3">
      <c r="A21" s="49" t="s">
        <v>35</v>
      </c>
      <c r="B21" s="50"/>
      <c r="C21" s="50"/>
      <c r="D21" s="51"/>
      <c r="E21" s="46"/>
      <c r="F21" s="47"/>
      <c r="G21" s="6"/>
      <c r="H21" s="6"/>
      <c r="I21" s="6"/>
    </row>
    <row r="22" spans="1:9" ht="24.75" customHeight="1" x14ac:dyDescent="0.3">
      <c r="A22" s="49" t="s">
        <v>36</v>
      </c>
      <c r="B22" s="50"/>
      <c r="C22" s="50"/>
      <c r="D22" s="51"/>
      <c r="E22" s="46"/>
      <c r="F22" s="47"/>
      <c r="G22" s="6"/>
      <c r="H22" s="6"/>
      <c r="I22" s="6"/>
    </row>
    <row r="23" spans="1:9" ht="39.75" customHeight="1" x14ac:dyDescent="0.3">
      <c r="A23" s="52" t="s">
        <v>37</v>
      </c>
      <c r="B23" s="53"/>
      <c r="C23" s="53"/>
      <c r="D23" s="54"/>
      <c r="E23" s="46"/>
      <c r="F23" s="47"/>
      <c r="G23" s="6"/>
      <c r="H23" s="6"/>
      <c r="I23" s="6"/>
    </row>
    <row r="24" spans="1:9" ht="37.5" customHeight="1" x14ac:dyDescent="0.3">
      <c r="A24" s="29" t="s">
        <v>38</v>
      </c>
      <c r="B24" s="29"/>
      <c r="C24" s="29"/>
      <c r="D24" s="30"/>
      <c r="E24" s="46"/>
      <c r="F24" s="47"/>
      <c r="G24" s="6"/>
      <c r="H24" s="6"/>
      <c r="I24" s="6"/>
    </row>
    <row r="25" spans="1:9" ht="124.5" customHeight="1" x14ac:dyDescent="0.3">
      <c r="A25" s="45" t="s">
        <v>39</v>
      </c>
      <c r="B25" s="45"/>
      <c r="C25" s="45"/>
      <c r="D25" s="45"/>
      <c r="E25" s="46"/>
      <c r="F25" s="47"/>
      <c r="G25" s="6"/>
      <c r="H25" s="6"/>
      <c r="I25" s="6"/>
    </row>
    <row r="26" spans="1:9" ht="89.25" customHeight="1" x14ac:dyDescent="0.3">
      <c r="A26" s="45" t="s">
        <v>40</v>
      </c>
      <c r="B26" s="45"/>
      <c r="C26" s="45"/>
      <c r="D26" s="45"/>
      <c r="E26" s="46"/>
      <c r="F26" s="47"/>
      <c r="G26" s="6"/>
      <c r="H26" s="6"/>
      <c r="I26" s="6"/>
    </row>
    <row r="27" spans="1:9" ht="63.75" customHeight="1" x14ac:dyDescent="0.3">
      <c r="A27" s="55" t="s">
        <v>41</v>
      </c>
      <c r="B27" s="55"/>
      <c r="C27" s="55"/>
      <c r="D27" s="55"/>
      <c r="E27" s="46"/>
      <c r="F27" s="47"/>
      <c r="G27" s="6"/>
      <c r="H27" s="6"/>
      <c r="I27" s="6"/>
    </row>
    <row r="28" spans="1:9" ht="50.25" customHeight="1" x14ac:dyDescent="0.3">
      <c r="A28" s="55" t="s">
        <v>42</v>
      </c>
      <c r="B28" s="55"/>
      <c r="C28" s="55"/>
      <c r="D28" s="55"/>
      <c r="E28" s="46"/>
      <c r="F28" s="47"/>
      <c r="G28" s="6"/>
      <c r="H28" s="6"/>
      <c r="I28" s="6"/>
    </row>
    <row r="29" spans="1:9" ht="36.75" customHeight="1" x14ac:dyDescent="0.3">
      <c r="A29" s="55" t="s">
        <v>43</v>
      </c>
      <c r="B29" s="55"/>
      <c r="C29" s="55"/>
      <c r="D29" s="55"/>
      <c r="E29" s="46"/>
      <c r="F29" s="47"/>
      <c r="G29" s="6"/>
      <c r="H29" s="6"/>
      <c r="I29" s="6"/>
    </row>
    <row r="30" spans="1:9" ht="39.75" customHeight="1" x14ac:dyDescent="0.3">
      <c r="A30" s="49" t="s">
        <v>44</v>
      </c>
      <c r="B30" s="50"/>
      <c r="C30" s="50"/>
      <c r="D30" s="51"/>
      <c r="E30" s="46"/>
      <c r="F30" s="47"/>
      <c r="G30" s="6"/>
      <c r="H30" s="6"/>
      <c r="I30" s="6"/>
    </row>
    <row r="31" spans="1:9" ht="108.75" customHeight="1" x14ac:dyDescent="0.3">
      <c r="A31" s="49" t="s">
        <v>45</v>
      </c>
      <c r="B31" s="50"/>
      <c r="C31" s="50"/>
      <c r="D31" s="51"/>
      <c r="E31" s="46"/>
      <c r="F31" s="47"/>
      <c r="G31" s="6"/>
      <c r="H31" s="6"/>
      <c r="I31" s="6"/>
    </row>
    <row r="32" spans="1:9" ht="37.5" customHeight="1" x14ac:dyDescent="0.3">
      <c r="A32" s="56" t="s">
        <v>46</v>
      </c>
      <c r="B32" s="57"/>
      <c r="C32" s="57"/>
      <c r="D32" s="58"/>
      <c r="E32" s="46"/>
      <c r="F32" s="47"/>
      <c r="G32" s="6"/>
      <c r="H32" s="6"/>
      <c r="I32" s="6"/>
    </row>
    <row r="33" spans="1:9" ht="48" customHeight="1" x14ac:dyDescent="0.3">
      <c r="A33" s="29" t="s">
        <v>47</v>
      </c>
      <c r="B33" s="29"/>
      <c r="C33" s="29"/>
      <c r="D33" s="30"/>
      <c r="E33" s="46"/>
      <c r="F33" s="47"/>
      <c r="G33" s="6"/>
      <c r="H33" s="6"/>
      <c r="I33" s="6"/>
    </row>
    <row r="34" spans="1:9" ht="26.25" customHeight="1" x14ac:dyDescent="0.3">
      <c r="A34" s="29" t="s">
        <v>48</v>
      </c>
      <c r="B34" s="29"/>
      <c r="C34" s="29"/>
      <c r="D34" s="30"/>
      <c r="E34" s="46"/>
      <c r="F34" s="47"/>
      <c r="G34" s="6"/>
      <c r="H34" s="6"/>
      <c r="I34" s="6"/>
    </row>
    <row r="35" spans="1:9" ht="50.25" customHeight="1" x14ac:dyDescent="0.3">
      <c r="A35" s="52" t="s">
        <v>49</v>
      </c>
      <c r="B35" s="53"/>
      <c r="C35" s="53"/>
      <c r="D35" s="54"/>
      <c r="E35" s="46"/>
      <c r="F35" s="47"/>
      <c r="G35" s="6"/>
      <c r="H35" s="6"/>
      <c r="I35" s="6"/>
    </row>
    <row r="36" spans="1:9" ht="14.25" customHeight="1" x14ac:dyDescent="0.3">
      <c r="A36" s="49" t="s">
        <v>50</v>
      </c>
      <c r="B36" s="50"/>
      <c r="C36" s="50"/>
      <c r="D36" s="51"/>
      <c r="E36" s="46"/>
      <c r="F36" s="47"/>
      <c r="G36" s="6"/>
      <c r="H36" s="6"/>
      <c r="I36" s="6"/>
    </row>
    <row r="37" spans="1:9" ht="39" customHeight="1" x14ac:dyDescent="0.3">
      <c r="A37" s="49" t="s">
        <v>51</v>
      </c>
      <c r="B37" s="50"/>
      <c r="C37" s="50"/>
      <c r="D37" s="51"/>
      <c r="E37" s="46"/>
      <c r="F37" s="47"/>
      <c r="G37" s="6"/>
      <c r="H37" s="6"/>
      <c r="I37" s="6"/>
    </row>
    <row r="38" spans="1:9" ht="26.25" customHeight="1" x14ac:dyDescent="0.3">
      <c r="A38" s="49" t="s">
        <v>52</v>
      </c>
      <c r="B38" s="50"/>
      <c r="C38" s="50"/>
      <c r="D38" s="51"/>
      <c r="E38" s="46"/>
      <c r="F38" s="47"/>
      <c r="G38" s="6"/>
      <c r="H38" s="6"/>
      <c r="I38" s="6"/>
    </row>
    <row r="39" spans="1:9" ht="27" customHeight="1" x14ac:dyDescent="0.3">
      <c r="A39" s="49" t="s">
        <v>53</v>
      </c>
      <c r="B39" s="50"/>
      <c r="C39" s="50"/>
      <c r="D39" s="51"/>
      <c r="E39" s="46"/>
      <c r="F39" s="47"/>
      <c r="G39" s="6"/>
      <c r="H39" s="6"/>
      <c r="I39" s="6"/>
    </row>
    <row r="40" spans="1:9" ht="25.5" customHeight="1" x14ac:dyDescent="0.3">
      <c r="A40" s="49" t="s">
        <v>54</v>
      </c>
      <c r="B40" s="50"/>
      <c r="C40" s="50"/>
      <c r="D40" s="51"/>
      <c r="E40" s="46"/>
      <c r="F40" s="47"/>
      <c r="G40" s="6"/>
      <c r="H40" s="6"/>
      <c r="I40" s="6"/>
    </row>
    <row r="41" spans="1:9" ht="27" customHeight="1" x14ac:dyDescent="0.3">
      <c r="A41" s="49" t="s">
        <v>55</v>
      </c>
      <c r="B41" s="50"/>
      <c r="C41" s="50"/>
      <c r="D41" s="51"/>
      <c r="E41" s="46"/>
      <c r="F41" s="47"/>
      <c r="G41" s="6"/>
      <c r="H41" s="6"/>
      <c r="I41" s="6"/>
    </row>
    <row r="42" spans="1:9" ht="37.5" customHeight="1" x14ac:dyDescent="0.3">
      <c r="A42" s="45" t="s">
        <v>56</v>
      </c>
      <c r="B42" s="45"/>
      <c r="C42" s="45"/>
      <c r="D42" s="45"/>
      <c r="E42" s="46"/>
      <c r="F42" s="47"/>
      <c r="G42" s="6"/>
      <c r="H42" s="6"/>
      <c r="I42" s="6"/>
    </row>
    <row r="43" spans="1:9" ht="26.25" customHeight="1" x14ac:dyDescent="0.3">
      <c r="A43" s="49" t="s">
        <v>57</v>
      </c>
      <c r="B43" s="50"/>
      <c r="C43" s="50"/>
      <c r="D43" s="51"/>
      <c r="E43" s="46"/>
      <c r="F43" s="47"/>
      <c r="G43" s="6"/>
      <c r="H43" s="6"/>
      <c r="I43" s="6"/>
    </row>
    <row r="44" spans="1:9" ht="26.25" customHeight="1" x14ac:dyDescent="0.3">
      <c r="A44" s="49" t="s">
        <v>58</v>
      </c>
      <c r="B44" s="50"/>
      <c r="C44" s="50"/>
      <c r="D44" s="51"/>
      <c r="E44" s="46"/>
      <c r="F44" s="47"/>
      <c r="G44" s="6"/>
      <c r="H44" s="6"/>
      <c r="I44" s="6"/>
    </row>
    <row r="45" spans="1:9" ht="24.75" customHeight="1" x14ac:dyDescent="0.3">
      <c r="A45" s="52" t="s">
        <v>59</v>
      </c>
      <c r="B45" s="53"/>
      <c r="C45" s="53"/>
      <c r="D45" s="54"/>
      <c r="E45" s="46"/>
      <c r="F45" s="47"/>
      <c r="G45" s="6"/>
      <c r="H45" s="6"/>
      <c r="I45" s="6"/>
    </row>
    <row r="46" spans="1:9" ht="24" customHeight="1" x14ac:dyDescent="0.3">
      <c r="A46" s="49" t="s">
        <v>60</v>
      </c>
      <c r="B46" s="50"/>
      <c r="C46" s="50"/>
      <c r="D46" s="51"/>
      <c r="E46" s="46"/>
      <c r="F46" s="47"/>
      <c r="G46" s="6"/>
      <c r="H46" s="6"/>
      <c r="I46" s="6"/>
    </row>
    <row r="47" spans="1:9" ht="17.25" customHeight="1" x14ac:dyDescent="0.3">
      <c r="A47" s="59" t="s">
        <v>61</v>
      </c>
      <c r="B47" s="60"/>
      <c r="C47" s="60"/>
      <c r="D47" s="61"/>
      <c r="E47" s="46"/>
      <c r="F47" s="47"/>
      <c r="G47" s="6"/>
      <c r="H47" s="6"/>
      <c r="I47" s="6"/>
    </row>
    <row r="48" spans="1:9" x14ac:dyDescent="0.3">
      <c r="A48" s="49" t="s">
        <v>62</v>
      </c>
      <c r="B48" s="50"/>
      <c r="C48" s="50"/>
      <c r="D48" s="51"/>
      <c r="E48" s="46"/>
      <c r="F48" s="47"/>
      <c r="G48" s="6"/>
      <c r="H48" s="6"/>
      <c r="I48" s="6"/>
    </row>
    <row r="49" spans="1:9" ht="26.25" customHeight="1" x14ac:dyDescent="0.3">
      <c r="A49" s="56" t="s">
        <v>63</v>
      </c>
      <c r="B49" s="57"/>
      <c r="C49" s="57"/>
      <c r="D49" s="58"/>
      <c r="E49" s="46"/>
      <c r="F49" s="47"/>
      <c r="G49" s="6"/>
      <c r="H49" s="6"/>
      <c r="I49" s="6"/>
    </row>
    <row r="50" spans="1:9" ht="24.75" customHeight="1" x14ac:dyDescent="0.3">
      <c r="A50" s="49" t="s">
        <v>64</v>
      </c>
      <c r="B50" s="50"/>
      <c r="C50" s="50"/>
      <c r="D50" s="51"/>
      <c r="E50" s="46"/>
      <c r="F50" s="47"/>
      <c r="G50" s="6"/>
      <c r="H50" s="6"/>
      <c r="I50" s="6"/>
    </row>
    <row r="51" spans="1:9" ht="17.25" customHeight="1" x14ac:dyDescent="0.3">
      <c r="A51" s="49" t="s">
        <v>65</v>
      </c>
      <c r="B51" s="50"/>
      <c r="C51" s="50"/>
      <c r="D51" s="51"/>
      <c r="E51" s="46"/>
      <c r="F51" s="47"/>
      <c r="G51" s="6"/>
      <c r="H51" s="6"/>
      <c r="I51" s="6"/>
    </row>
    <row r="52" spans="1:9" ht="28.8" x14ac:dyDescent="0.3">
      <c r="A52" s="62" t="s">
        <v>66</v>
      </c>
      <c r="B52" s="63" t="s">
        <v>24</v>
      </c>
      <c r="C52" s="64" t="s">
        <v>67</v>
      </c>
      <c r="D52" s="64"/>
      <c r="E52" s="43" t="s">
        <v>68</v>
      </c>
      <c r="F52" s="65">
        <f>'[1]январь 2025 г.'!F22+'[1]февраль 2025 г.'!F23+'[1]март 2025 г.'!F23+'[1]апрель 2025 г.'!F23+'[1]май 2025 г.'!F23+'[1]июнь 2025 г.'!F27+'[1]июль 2025 г.'!F21+'[1]август 2025 г.'!F21+'[1]сентябрь 2025 г.'!F23+'[1]октябрь 2025 г.'!F27+'[1]ноябрь 2025 г.'!F24+'[1]декабрь 2025 г.'!F24</f>
        <v>108782.65200000002</v>
      </c>
      <c r="G52" s="6"/>
      <c r="H52" s="6"/>
      <c r="I52" s="6"/>
    </row>
    <row r="53" spans="1:9" ht="27" customHeight="1" x14ac:dyDescent="0.3">
      <c r="A53" s="50" t="s">
        <v>69</v>
      </c>
      <c r="B53" s="50"/>
      <c r="C53" s="50"/>
      <c r="D53" s="51"/>
      <c r="E53" s="46"/>
      <c r="F53" s="65"/>
      <c r="G53" s="6"/>
      <c r="H53" s="6"/>
      <c r="I53" s="6"/>
    </row>
    <row r="54" spans="1:9" ht="47.25" customHeight="1" x14ac:dyDescent="0.3">
      <c r="A54" s="50" t="s">
        <v>70</v>
      </c>
      <c r="B54" s="50"/>
      <c r="C54" s="50"/>
      <c r="D54" s="51"/>
      <c r="E54" s="46"/>
      <c r="F54" s="65"/>
      <c r="G54" s="6"/>
      <c r="H54" s="6"/>
      <c r="I54" s="6"/>
    </row>
    <row r="55" spans="1:9" ht="12.75" customHeight="1" x14ac:dyDescent="0.3">
      <c r="A55" s="50" t="s">
        <v>71</v>
      </c>
      <c r="B55" s="50"/>
      <c r="C55" s="50"/>
      <c r="D55" s="51"/>
      <c r="E55" s="46"/>
      <c r="F55" s="65"/>
      <c r="G55" s="6"/>
      <c r="H55" s="6"/>
      <c r="I55" s="6"/>
    </row>
    <row r="56" spans="1:9" ht="36.75" customHeight="1" x14ac:dyDescent="0.3">
      <c r="A56" s="50" t="s">
        <v>72</v>
      </c>
      <c r="B56" s="50"/>
      <c r="C56" s="50"/>
      <c r="D56" s="51"/>
      <c r="E56" s="46"/>
      <c r="F56" s="65"/>
      <c r="G56" s="6"/>
      <c r="H56" s="6"/>
      <c r="I56" s="6"/>
    </row>
    <row r="57" spans="1:9" ht="15.75" customHeight="1" x14ac:dyDescent="0.3">
      <c r="A57" s="50" t="s">
        <v>73</v>
      </c>
      <c r="B57" s="50"/>
      <c r="C57" s="50"/>
      <c r="D57" s="51"/>
      <c r="E57" s="46"/>
      <c r="F57" s="65"/>
      <c r="G57" s="6"/>
      <c r="H57" s="6"/>
      <c r="I57" s="6"/>
    </row>
    <row r="58" spans="1:9" ht="25.5" customHeight="1" x14ac:dyDescent="0.3">
      <c r="A58" s="50" t="s">
        <v>74</v>
      </c>
      <c r="B58" s="50"/>
      <c r="C58" s="50"/>
      <c r="D58" s="51"/>
      <c r="E58" s="46"/>
      <c r="F58" s="65"/>
      <c r="G58" s="6"/>
      <c r="H58" s="6"/>
      <c r="I58" s="6"/>
    </row>
    <row r="59" spans="1:9" ht="17.25" customHeight="1" x14ac:dyDescent="0.3">
      <c r="A59" s="50" t="s">
        <v>75</v>
      </c>
      <c r="B59" s="50"/>
      <c r="C59" s="50"/>
      <c r="D59" s="51"/>
      <c r="E59" s="46"/>
      <c r="F59" s="66"/>
      <c r="G59" s="6"/>
      <c r="H59" s="6"/>
      <c r="I59" s="6"/>
    </row>
    <row r="60" spans="1:9" x14ac:dyDescent="0.3">
      <c r="A60" s="67" t="s">
        <v>76</v>
      </c>
      <c r="B60" s="67"/>
      <c r="C60" s="67"/>
      <c r="D60" s="68"/>
      <c r="E60" s="69"/>
      <c r="F60" s="70">
        <f>SUM(F5:F59)</f>
        <v>645069.08199999994</v>
      </c>
      <c r="G60" s="6"/>
      <c r="H60" s="6"/>
      <c r="I60" s="6"/>
    </row>
    <row r="61" spans="1:9" x14ac:dyDescent="0.3">
      <c r="A61" s="71" t="s">
        <v>77</v>
      </c>
      <c r="B61" s="71"/>
      <c r="C61" s="71"/>
      <c r="D61" s="71"/>
      <c r="E61" s="71"/>
      <c r="F61" s="71"/>
      <c r="G61" s="6"/>
      <c r="H61" s="6"/>
      <c r="I61" s="6"/>
    </row>
    <row r="62" spans="1:9" ht="96" x14ac:dyDescent="0.3">
      <c r="A62" s="3" t="s">
        <v>2</v>
      </c>
      <c r="B62" s="3" t="s">
        <v>3</v>
      </c>
      <c r="C62" s="3" t="s">
        <v>4</v>
      </c>
      <c r="D62" s="3" t="s">
        <v>78</v>
      </c>
      <c r="E62" s="3" t="s">
        <v>5</v>
      </c>
      <c r="F62" s="3" t="s">
        <v>6</v>
      </c>
      <c r="G62" s="6"/>
      <c r="H62" s="6"/>
      <c r="I62" s="6"/>
    </row>
    <row r="63" spans="1:9" ht="31.5" customHeight="1" x14ac:dyDescent="0.3">
      <c r="A63" s="72" t="s">
        <v>79</v>
      </c>
      <c r="B63" s="73" t="s">
        <v>80</v>
      </c>
      <c r="C63" s="74" t="s">
        <v>81</v>
      </c>
      <c r="D63" s="75">
        <v>1</v>
      </c>
      <c r="E63" s="76">
        <v>3894</v>
      </c>
      <c r="F63" s="73">
        <v>3894</v>
      </c>
      <c r="G63" s="6"/>
      <c r="H63" s="6"/>
      <c r="I63" s="6"/>
    </row>
    <row r="64" spans="1:9" x14ac:dyDescent="0.3">
      <c r="A64" s="72" t="s">
        <v>82</v>
      </c>
      <c r="B64" s="73" t="s">
        <v>80</v>
      </c>
      <c r="C64" s="74" t="s">
        <v>83</v>
      </c>
      <c r="D64" s="75">
        <v>338.17399999999998</v>
      </c>
      <c r="E64" s="76">
        <f>F64/D64</f>
        <v>477.89599436976232</v>
      </c>
      <c r="F64" s="73">
        <v>161612</v>
      </c>
      <c r="G64" s="6"/>
      <c r="H64" s="6"/>
      <c r="I64" s="6"/>
    </row>
    <row r="65" spans="1:9" ht="36" x14ac:dyDescent="0.3">
      <c r="A65" s="72" t="s">
        <v>84</v>
      </c>
      <c r="B65" s="73" t="s">
        <v>85</v>
      </c>
      <c r="C65" s="74" t="s">
        <v>86</v>
      </c>
      <c r="D65" s="75">
        <v>2</v>
      </c>
      <c r="E65" s="76">
        <f>F65/D65</f>
        <v>2757</v>
      </c>
      <c r="F65" s="73">
        <v>5514</v>
      </c>
      <c r="G65" s="6"/>
      <c r="H65" s="6"/>
      <c r="I65" s="6"/>
    </row>
    <row r="66" spans="1:9" ht="36" x14ac:dyDescent="0.3">
      <c r="A66" s="72" t="s">
        <v>87</v>
      </c>
      <c r="B66" s="73" t="s">
        <v>88</v>
      </c>
      <c r="C66" s="74" t="s">
        <v>81</v>
      </c>
      <c r="D66" s="75">
        <v>1</v>
      </c>
      <c r="E66" s="76">
        <v>4502</v>
      </c>
      <c r="F66" s="73">
        <v>4502</v>
      </c>
      <c r="G66" s="6"/>
      <c r="H66" s="6"/>
      <c r="I66" s="6"/>
    </row>
    <row r="67" spans="1:9" x14ac:dyDescent="0.3">
      <c r="A67" s="72" t="s">
        <v>89</v>
      </c>
      <c r="B67" s="73" t="s">
        <v>88</v>
      </c>
      <c r="C67" s="74" t="s">
        <v>83</v>
      </c>
      <c r="D67" s="75">
        <v>337.654</v>
      </c>
      <c r="E67" s="76">
        <f>F67/D67</f>
        <v>477.2814774887903</v>
      </c>
      <c r="F67" s="73">
        <v>161156</v>
      </c>
      <c r="G67" s="6"/>
      <c r="H67" s="6"/>
      <c r="I67" s="6"/>
    </row>
    <row r="68" spans="1:9" ht="36" x14ac:dyDescent="0.3">
      <c r="A68" s="72" t="s">
        <v>90</v>
      </c>
      <c r="B68" s="73" t="s">
        <v>91</v>
      </c>
      <c r="C68" s="74" t="s">
        <v>81</v>
      </c>
      <c r="D68" s="75">
        <v>5</v>
      </c>
      <c r="E68" s="76">
        <f>F68/D68</f>
        <v>1806.8</v>
      </c>
      <c r="F68" s="73">
        <v>9034</v>
      </c>
      <c r="G68" s="6"/>
      <c r="H68" s="6"/>
      <c r="I68" s="6"/>
    </row>
    <row r="69" spans="1:9" ht="24" x14ac:dyDescent="0.3">
      <c r="A69" s="72" t="s">
        <v>92</v>
      </c>
      <c r="B69" s="73" t="s">
        <v>91</v>
      </c>
      <c r="C69" s="74" t="s">
        <v>81</v>
      </c>
      <c r="D69" s="75">
        <v>7</v>
      </c>
      <c r="E69" s="76">
        <f>F69/D69</f>
        <v>1096.7142857142858</v>
      </c>
      <c r="F69" s="73">
        <v>7677</v>
      </c>
      <c r="G69" s="6"/>
      <c r="H69" s="6"/>
      <c r="I69" s="6"/>
    </row>
    <row r="70" spans="1:9" ht="24" x14ac:dyDescent="0.3">
      <c r="A70" s="72" t="s">
        <v>93</v>
      </c>
      <c r="B70" s="73" t="s">
        <v>94</v>
      </c>
      <c r="C70" s="74" t="s">
        <v>81</v>
      </c>
      <c r="D70" s="75">
        <v>1</v>
      </c>
      <c r="E70" s="76">
        <v>7793</v>
      </c>
      <c r="F70" s="73">
        <v>7793</v>
      </c>
      <c r="G70" s="6"/>
      <c r="H70" s="6"/>
      <c r="I70" s="6"/>
    </row>
    <row r="71" spans="1:9" ht="24" x14ac:dyDescent="0.3">
      <c r="A71" s="72" t="s">
        <v>95</v>
      </c>
      <c r="B71" s="73" t="s">
        <v>96</v>
      </c>
      <c r="C71" s="74" t="s">
        <v>81</v>
      </c>
      <c r="D71" s="75">
        <v>1</v>
      </c>
      <c r="E71" s="76">
        <v>880</v>
      </c>
      <c r="F71" s="73">
        <v>880</v>
      </c>
      <c r="G71" s="6"/>
      <c r="H71" s="6"/>
      <c r="I71" s="6"/>
    </row>
    <row r="72" spans="1:9" ht="48" x14ac:dyDescent="0.3">
      <c r="A72" s="72" t="s">
        <v>97</v>
      </c>
      <c r="B72" s="3" t="s">
        <v>98</v>
      </c>
      <c r="C72" s="3" t="s">
        <v>86</v>
      </c>
      <c r="D72" s="3">
        <v>200</v>
      </c>
      <c r="E72" s="3">
        <f>F72/D72</f>
        <v>99.51</v>
      </c>
      <c r="F72" s="3">
        <v>19902</v>
      </c>
      <c r="G72" s="6"/>
      <c r="H72" s="6"/>
      <c r="I72" s="6"/>
    </row>
    <row r="73" spans="1:9" x14ac:dyDescent="0.3">
      <c r="A73" s="72" t="s">
        <v>99</v>
      </c>
      <c r="B73" s="73" t="s">
        <v>98</v>
      </c>
      <c r="C73" s="74" t="s">
        <v>83</v>
      </c>
      <c r="D73" s="75">
        <v>279.8</v>
      </c>
      <c r="E73" s="76">
        <f>F73/D73</f>
        <v>574.31022158684777</v>
      </c>
      <c r="F73" s="73">
        <v>160692</v>
      </c>
      <c r="G73" s="6"/>
      <c r="H73" s="6"/>
      <c r="I73" s="6"/>
    </row>
    <row r="74" spans="1:9" ht="24" x14ac:dyDescent="0.3">
      <c r="A74" s="72" t="s">
        <v>100</v>
      </c>
      <c r="B74" s="73" t="s">
        <v>98</v>
      </c>
      <c r="C74" s="74" t="s">
        <v>81</v>
      </c>
      <c r="D74" s="75">
        <v>1</v>
      </c>
      <c r="E74" s="76">
        <v>3551</v>
      </c>
      <c r="F74" s="73">
        <v>3551</v>
      </c>
      <c r="G74" s="6"/>
      <c r="H74" s="6"/>
      <c r="I74" s="6"/>
    </row>
    <row r="75" spans="1:9" x14ac:dyDescent="0.3">
      <c r="A75" s="77" t="s">
        <v>101</v>
      </c>
      <c r="B75" s="78"/>
      <c r="C75" s="74"/>
      <c r="D75" s="79"/>
      <c r="E75" s="80"/>
      <c r="F75" s="81">
        <f>SUM(F63:F74)</f>
        <v>546207</v>
      </c>
      <c r="G75" s="6"/>
      <c r="H75" s="6"/>
      <c r="I75" s="6"/>
    </row>
    <row r="76" spans="1:9" ht="15" customHeight="1" x14ac:dyDescent="0.3">
      <c r="A76" s="82" t="s">
        <v>102</v>
      </c>
      <c r="B76" s="82"/>
      <c r="C76" s="82"/>
      <c r="D76" s="82"/>
      <c r="E76" s="82"/>
      <c r="F76" s="82"/>
      <c r="G76" s="6"/>
      <c r="H76" s="6"/>
      <c r="I76" s="6"/>
    </row>
    <row r="77" spans="1:9" ht="30" customHeight="1" x14ac:dyDescent="0.3">
      <c r="A77" s="83" t="s">
        <v>103</v>
      </c>
      <c r="B77" s="83"/>
      <c r="C77" s="83"/>
      <c r="D77" s="83"/>
      <c r="E77" s="83"/>
      <c r="F77" s="83"/>
      <c r="G77" s="6"/>
      <c r="H77" s="6"/>
      <c r="I77" s="6"/>
    </row>
    <row r="78" spans="1:9" ht="29.25" customHeight="1" x14ac:dyDescent="0.3">
      <c r="A78" s="83" t="s">
        <v>104</v>
      </c>
      <c r="B78" s="83"/>
      <c r="C78" s="83"/>
      <c r="D78" s="83"/>
      <c r="E78" s="83"/>
      <c r="F78" s="83"/>
      <c r="G78" s="6"/>
      <c r="H78" s="6"/>
      <c r="I78" s="6"/>
    </row>
    <row r="79" spans="1:9" x14ac:dyDescent="0.3">
      <c r="A79" s="84" t="s">
        <v>105</v>
      </c>
      <c r="B79" s="84"/>
      <c r="C79" s="84"/>
      <c r="D79" s="84"/>
      <c r="E79" s="84"/>
      <c r="F79" s="84"/>
      <c r="G79" s="6"/>
      <c r="H79" s="6"/>
      <c r="I79" s="6"/>
    </row>
    <row r="80" spans="1:9" x14ac:dyDescent="0.3">
      <c r="A80" s="85" t="s">
        <v>106</v>
      </c>
      <c r="B80" s="85"/>
      <c r="C80" s="85"/>
      <c r="D80" s="85"/>
      <c r="E80" s="85"/>
      <c r="F80" s="85"/>
      <c r="G80" s="6"/>
      <c r="H80" s="6"/>
      <c r="I80" s="6"/>
    </row>
    <row r="81" spans="1:9" ht="28.5" customHeight="1" x14ac:dyDescent="0.3">
      <c r="A81" s="84" t="s">
        <v>107</v>
      </c>
      <c r="B81" s="84"/>
      <c r="C81" s="84"/>
      <c r="D81" s="84"/>
      <c r="E81" s="84"/>
      <c r="F81" s="84"/>
      <c r="G81" s="6"/>
      <c r="H81" s="6"/>
      <c r="I81" s="6"/>
    </row>
    <row r="82" spans="1:9" x14ac:dyDescent="0.3">
      <c r="A82" s="84" t="s">
        <v>108</v>
      </c>
      <c r="B82" s="84"/>
      <c r="C82" s="84"/>
      <c r="D82" s="84"/>
      <c r="E82" s="84"/>
      <c r="F82" s="84"/>
      <c r="G82" s="6"/>
      <c r="H82" s="6"/>
      <c r="I82" s="6"/>
    </row>
    <row r="83" spans="1:9" x14ac:dyDescent="0.3">
      <c r="A83" s="86" t="s">
        <v>109</v>
      </c>
      <c r="B83" s="86"/>
      <c r="C83" s="86"/>
      <c r="D83" s="86"/>
      <c r="E83" s="86"/>
      <c r="F83" s="86"/>
      <c r="G83" s="6"/>
      <c r="H83" s="6"/>
      <c r="I83" s="6"/>
    </row>
    <row r="84" spans="1:9" ht="28.5" customHeight="1" x14ac:dyDescent="0.3">
      <c r="A84" s="83" t="s">
        <v>110</v>
      </c>
      <c r="B84" s="83"/>
      <c r="C84" s="83"/>
      <c r="D84" s="83"/>
      <c r="E84" s="83"/>
      <c r="F84" s="83"/>
      <c r="G84" s="6"/>
      <c r="H84" s="6"/>
      <c r="I84" s="6"/>
    </row>
    <row r="85" spans="1:9" x14ac:dyDescent="0.3">
      <c r="A85" s="83" t="s">
        <v>111</v>
      </c>
      <c r="B85" s="83"/>
      <c r="C85" s="83"/>
      <c r="D85" s="83"/>
      <c r="E85" s="83"/>
      <c r="F85" s="83"/>
      <c r="G85" s="6"/>
      <c r="H85" s="6"/>
      <c r="I85" s="6"/>
    </row>
    <row r="86" spans="1:9" x14ac:dyDescent="0.3">
      <c r="A86" s="86" t="s">
        <v>112</v>
      </c>
      <c r="B86" s="86"/>
      <c r="C86" s="86"/>
      <c r="D86" s="86"/>
      <c r="E86" s="86"/>
      <c r="F86" s="86"/>
      <c r="G86" s="6"/>
      <c r="H86" s="6"/>
      <c r="I86" s="6"/>
    </row>
    <row r="87" spans="1:9" ht="28.5" customHeight="1" x14ac:dyDescent="0.3">
      <c r="A87" s="83" t="s">
        <v>113</v>
      </c>
      <c r="B87" s="83"/>
      <c r="C87" s="83"/>
      <c r="D87" s="83"/>
      <c r="E87" s="83"/>
      <c r="F87" s="83"/>
      <c r="G87" s="6"/>
      <c r="H87" s="6"/>
      <c r="I87" s="6"/>
    </row>
    <row r="88" spans="1:9" x14ac:dyDescent="0.3">
      <c r="A88" s="83" t="s">
        <v>114</v>
      </c>
      <c r="B88" s="83"/>
      <c r="C88" s="83"/>
      <c r="D88" s="83"/>
      <c r="E88" s="83"/>
      <c r="F88" s="83"/>
      <c r="G88" s="6"/>
      <c r="H88" s="6"/>
      <c r="I88" s="6"/>
    </row>
    <row r="89" spans="1:9" x14ac:dyDescent="0.3">
      <c r="A89" s="83" t="s">
        <v>115</v>
      </c>
      <c r="B89" s="83"/>
      <c r="C89" s="83"/>
      <c r="D89" s="83"/>
      <c r="E89" s="83"/>
      <c r="F89" s="83"/>
      <c r="G89" s="6"/>
      <c r="H89" s="6"/>
      <c r="I89" s="6"/>
    </row>
    <row r="90" spans="1:9" x14ac:dyDescent="0.3">
      <c r="A90" s="6"/>
      <c r="B90" s="6"/>
      <c r="C90" s="6"/>
      <c r="D90" s="6"/>
      <c r="E90" s="6"/>
      <c r="F90" s="6"/>
      <c r="G90" s="6"/>
      <c r="H90" s="6"/>
      <c r="I90" s="6"/>
    </row>
    <row r="91" spans="1:9" x14ac:dyDescent="0.3">
      <c r="A91" s="87"/>
      <c r="B91" s="87" t="s">
        <v>116</v>
      </c>
      <c r="C91" s="87"/>
      <c r="D91" s="87"/>
      <c r="E91" s="88"/>
      <c r="F91" s="88"/>
      <c r="G91" s="6"/>
      <c r="H91" s="6"/>
      <c r="I91" s="6"/>
    </row>
    <row r="92" spans="1:9" x14ac:dyDescent="0.3">
      <c r="A92" s="89" t="s">
        <v>117</v>
      </c>
      <c r="B92" s="89"/>
      <c r="C92" s="89"/>
      <c r="D92" s="89"/>
      <c r="E92" s="89"/>
      <c r="F92" s="89"/>
      <c r="G92" s="6"/>
      <c r="H92" s="6"/>
      <c r="I92" s="6"/>
    </row>
    <row r="93" spans="1:9" x14ac:dyDescent="0.3">
      <c r="A93" s="90" t="s">
        <v>118</v>
      </c>
      <c r="B93" s="90"/>
      <c r="C93" s="90"/>
      <c r="D93" s="90"/>
      <c r="E93" s="90"/>
      <c r="F93" s="90"/>
      <c r="G93" s="6"/>
      <c r="H93" s="6"/>
      <c r="I93" s="6"/>
    </row>
    <row r="94" spans="1:9" x14ac:dyDescent="0.3">
      <c r="A94" s="91" t="s">
        <v>119</v>
      </c>
      <c r="B94" s="91"/>
      <c r="C94" s="91"/>
      <c r="D94" s="91"/>
      <c r="E94" s="91"/>
      <c r="F94" s="91"/>
      <c r="G94" s="6"/>
      <c r="H94" s="6"/>
      <c r="I94" s="6"/>
    </row>
  </sheetData>
  <mergeCells count="85">
    <mergeCell ref="A89:F89"/>
    <mergeCell ref="A93:F93"/>
    <mergeCell ref="A94:F94"/>
    <mergeCell ref="A83:F83"/>
    <mergeCell ref="A84:F84"/>
    <mergeCell ref="A85:F85"/>
    <mergeCell ref="A86:F86"/>
    <mergeCell ref="A87:F87"/>
    <mergeCell ref="A88:F88"/>
    <mergeCell ref="A77:F77"/>
    <mergeCell ref="A78:F78"/>
    <mergeCell ref="A79:F79"/>
    <mergeCell ref="A80:F80"/>
    <mergeCell ref="A81:F81"/>
    <mergeCell ref="A82:F82"/>
    <mergeCell ref="A57:D57"/>
    <mergeCell ref="A58:D58"/>
    <mergeCell ref="A59:D59"/>
    <mergeCell ref="A60:D60"/>
    <mergeCell ref="A61:F61"/>
    <mergeCell ref="A76:F76"/>
    <mergeCell ref="A49:D49"/>
    <mergeCell ref="A50:D50"/>
    <mergeCell ref="A51:D51"/>
    <mergeCell ref="C52:D52"/>
    <mergeCell ref="E52:E59"/>
    <mergeCell ref="F52:F59"/>
    <mergeCell ref="A53:D53"/>
    <mergeCell ref="A54:D54"/>
    <mergeCell ref="A55:D55"/>
    <mergeCell ref="A56:D56"/>
    <mergeCell ref="A43:D43"/>
    <mergeCell ref="A44:D44"/>
    <mergeCell ref="A45:D45"/>
    <mergeCell ref="A46:D46"/>
    <mergeCell ref="A47:D47"/>
    <mergeCell ref="A48:D48"/>
    <mergeCell ref="A37:D37"/>
    <mergeCell ref="A38:D38"/>
    <mergeCell ref="A39:D39"/>
    <mergeCell ref="A40:D40"/>
    <mergeCell ref="A41:D41"/>
    <mergeCell ref="A42:D42"/>
    <mergeCell ref="A31:D31"/>
    <mergeCell ref="A32:D32"/>
    <mergeCell ref="A33:D33"/>
    <mergeCell ref="A34:D34"/>
    <mergeCell ref="A35:D35"/>
    <mergeCell ref="A36:D36"/>
    <mergeCell ref="A25:D25"/>
    <mergeCell ref="A26:D26"/>
    <mergeCell ref="A27:D27"/>
    <mergeCell ref="A28:D28"/>
    <mergeCell ref="A29:D29"/>
    <mergeCell ref="A30:D30"/>
    <mergeCell ref="A19:D19"/>
    <mergeCell ref="A20:D20"/>
    <mergeCell ref="A21:D21"/>
    <mergeCell ref="A22:D22"/>
    <mergeCell ref="A23:D23"/>
    <mergeCell ref="A24:D24"/>
    <mergeCell ref="C11:D11"/>
    <mergeCell ref="E11:E51"/>
    <mergeCell ref="F11:F51"/>
    <mergeCell ref="A12:D12"/>
    <mergeCell ref="A13:D13"/>
    <mergeCell ref="A14:D14"/>
    <mergeCell ref="A15:D15"/>
    <mergeCell ref="A16:D16"/>
    <mergeCell ref="A17:D17"/>
    <mergeCell ref="A18:D18"/>
    <mergeCell ref="C7:D7"/>
    <mergeCell ref="E7:E8"/>
    <mergeCell ref="F7:F8"/>
    <mergeCell ref="A8:D8"/>
    <mergeCell ref="C9:D9"/>
    <mergeCell ref="C10:D10"/>
    <mergeCell ref="A1:I1"/>
    <mergeCell ref="A2:I2"/>
    <mergeCell ref="C3:D3"/>
    <mergeCell ref="A4:F4"/>
    <mergeCell ref="A5:A6"/>
    <mergeCell ref="B5:B6"/>
    <mergeCell ref="C5:D5"/>
    <mergeCell ref="C6:D6"/>
  </mergeCells>
  <hyperlinks>
    <hyperlink ref="A27" r:id="rId1" display="https://kv.burmistr.ru/economy/works/view/86351"/>
    <hyperlink ref="A28" r:id="rId2" display="https://kv.burmistr.ru/economy/works/view/86352"/>
    <hyperlink ref="A29"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2026-02-25T13:38:22Z</dcterms:created>
  <dcterms:modified xsi:type="dcterms:W3CDTF">2026-02-25T13:39:27Z</dcterms:modified>
</cp:coreProperties>
</file>