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5" i="1" l="1"/>
  <c r="E34" i="1"/>
  <c r="E33" i="1"/>
  <c r="E31" i="1"/>
  <c r="E30" i="1"/>
  <c r="E29" i="1"/>
  <c r="E27" i="1"/>
  <c r="E26" i="1"/>
  <c r="E25" i="1"/>
  <c r="E24" i="1"/>
  <c r="E23" i="1"/>
  <c r="E22" i="1"/>
  <c r="E15" i="1"/>
  <c r="F14" i="1"/>
  <c r="F13" i="1"/>
  <c r="F12" i="1"/>
  <c r="E11" i="1"/>
  <c r="F9" i="1"/>
  <c r="F8" i="1"/>
  <c r="F7" i="1"/>
  <c r="F6" i="1"/>
  <c r="F5" i="1"/>
  <c r="F4" i="1"/>
  <c r="F11" i="1" s="1"/>
  <c r="F15" i="1" l="1"/>
  <c r="F16" i="1" s="1"/>
</calcChain>
</file>

<file path=xl/sharedStrings.xml><?xml version="1.0" encoding="utf-8"?>
<sst xmlns="http://schemas.openxmlformats.org/spreadsheetml/2006/main" count="100" uniqueCount="60">
  <si>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</si>
  <si>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</si>
  <si>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</si>
  <si>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</si>
  <si>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</si>
  <si>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- 1627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</si>
  <si>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</si>
  <si>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</si>
  <si>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</si>
  <si>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</si>
  <si>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- 121,35 кв.м.                                         </t>
  </si>
  <si>
    <t xml:space="preserve">ежедневно    </t>
  </si>
  <si>
    <r>
      <t>с 01.01.2019 по 31.05.2019 г. - 3,64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               с 01.06.2019 по 31.12.2019 г. - 4,71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</si>
  <si>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Содержание придомовой территории 1 класса - 375,4 кв.м., газон - 205 кв.м. </t>
  </si>
  <si>
    <t>6 раз в неделю</t>
  </si>
  <si>
    <t>Дератизация подвального помещения</t>
  </si>
  <si>
    <t>ежемесячно</t>
  </si>
  <si>
    <t xml:space="preserve">Очистка кровли от снега и наледи </t>
  </si>
  <si>
    <t>руб./ м2</t>
  </si>
  <si>
    <t xml:space="preserve"> </t>
  </si>
  <si>
    <t>Промывка, опрессовка системы отопления</t>
  </si>
  <si>
    <t>перед началом отопительного сезона</t>
  </si>
  <si>
    <t>Итого по содержанию:</t>
  </si>
  <si>
    <t>Электроснабжение на ОДН</t>
  </si>
  <si>
    <t>Водоснабжение на ОДН</t>
  </si>
  <si>
    <t xml:space="preserve">Водоотведение на ОДН  </t>
  </si>
  <si>
    <t>0,36 перебор</t>
  </si>
  <si>
    <t>Итого по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</si>
  <si>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</si>
  <si>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</si>
  <si>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</si>
  <si>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>Замена аварийной подводки  к радиатору системы отопления в кв. № 14</t>
  </si>
  <si>
    <t>февраль 2019 г.</t>
  </si>
  <si>
    <t>шт.</t>
  </si>
  <si>
    <t>Изготовление и установка металлической решетки на вход в подвальное помещение, установка армированной сетки на боковые стороны входа в подвал с последующей окраской поверхности.</t>
  </si>
  <si>
    <t>апрель 2019 г.</t>
  </si>
  <si>
    <t>Ведение банковского счета по капитальному ремонту за 2015-2017 гг</t>
  </si>
  <si>
    <t>июнь 2019 г.</t>
  </si>
  <si>
    <t>Замена аварийного участка стояка системы отопления в ванной комнате (полотенцесушитель) в кв. № 39</t>
  </si>
  <si>
    <t>июль 2019 г.</t>
  </si>
  <si>
    <t>м.п.</t>
  </si>
  <si>
    <t>Маслянная окраска металлических скамеек с деревянными элементами на придомовой территории</t>
  </si>
  <si>
    <t>август 2019 г.</t>
  </si>
  <si>
    <t>Частичная замена стояка ХВС кв. №№ 2,3,6,7,10,11</t>
  </si>
  <si>
    <t>сентябрь 2019 г</t>
  </si>
  <si>
    <t>Установка запорной арматуры на четвертях системы отопления в подвальном помещении</t>
  </si>
  <si>
    <t>Замена аварийных стояков системы центрального отопления по кв. №№ 2,24,35,39</t>
  </si>
  <si>
    <t>Частичная замена аварийного стояка ХВС кв. №№ 10,14,15,18,19</t>
  </si>
  <si>
    <t>октябрь 2019 г.</t>
  </si>
  <si>
    <t>Замена общедомового прибора учета холодного водоснабжения (водомера диам. 50 мм) на вводе в дом</t>
  </si>
  <si>
    <t>Прочистка канализационных выпусков с применение спецтехники ООО "Карелводоканал"</t>
  </si>
  <si>
    <t>Замена розлива системы теплоснабжения в подвальном помещении дома</t>
  </si>
  <si>
    <t>Замена аварийного участка стояка системы отопления в квартире № 28</t>
  </si>
  <si>
    <t>ноябрь 2019 г.</t>
  </si>
  <si>
    <t xml:space="preserve">Ремонт системы ПЗУ в подъезде </t>
  </si>
  <si>
    <t>декабрь  2019 г.</t>
  </si>
  <si>
    <t>Замена аварийного участка стояка системы теплоснабжения по ванной комнате (полотенцесушитель) кв. №№ 24,28,32</t>
  </si>
  <si>
    <t>Замена аварийного участка стояка системы отопления кв. №№ 39,40</t>
  </si>
  <si>
    <t>Итого по ремонту:</t>
  </si>
  <si>
    <t>Отчет о выполнении договора управления многоквартирным домом № 8 по ул. Вяйнемяйнена,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</si>
</sst>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42;&#1103;&#1081;&#1085;&#1077;&#1084;&#1103;&#1081;&#1085;&#1077;&#1085;&#1072;,8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а 2017 г."/>
      <sheetName val="апрель 2017 г."/>
      <sheetName val="май 2017 г."/>
      <sheetName val="июнь 2017 г."/>
      <sheetName val="июль 2017 г."/>
      <sheetName val="август 2017г."/>
      <sheetName val="сентябрь 2017г."/>
      <sheetName val="октябрь 2017 г."/>
      <sheetName val="ноябрь 2017 г."/>
      <sheetName val="Декабрь 2017 г."/>
      <sheetName val="Годовой акт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"/>
      <sheetName val="июль 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 "/>
      <sheetName val="годовой акт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5922.2800000000007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748.42000000000007</v>
          </cell>
        </row>
        <row r="16">
          <cell r="F16">
            <v>569.44999999999993</v>
          </cell>
        </row>
        <row r="17">
          <cell r="F17">
            <v>292.86</v>
          </cell>
        </row>
        <row r="18">
          <cell r="F18">
            <v>195.23999999999998</v>
          </cell>
        </row>
      </sheetData>
      <sheetData sheetId="40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5922.2800000000007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748.42000000000007</v>
          </cell>
        </row>
        <row r="16">
          <cell r="F16">
            <v>569.44999999999993</v>
          </cell>
        </row>
        <row r="17">
          <cell r="F17">
            <v>292.86</v>
          </cell>
        </row>
        <row r="18">
          <cell r="F18">
            <v>195.23999999999998</v>
          </cell>
        </row>
      </sheetData>
      <sheetData sheetId="41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5922.2800000000007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748.42000000000007</v>
          </cell>
        </row>
        <row r="16">
          <cell r="F16">
            <v>569.44999999999993</v>
          </cell>
        </row>
        <row r="17">
          <cell r="F17">
            <v>292.86</v>
          </cell>
        </row>
        <row r="18">
          <cell r="F18">
            <v>195.23999999999998</v>
          </cell>
        </row>
      </sheetData>
      <sheetData sheetId="42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5922.2800000000007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569.44999999999993</v>
          </cell>
        </row>
        <row r="16">
          <cell r="F16">
            <v>292.86</v>
          </cell>
        </row>
        <row r="17">
          <cell r="F17">
            <v>195.23999999999998</v>
          </cell>
        </row>
      </sheetData>
      <sheetData sheetId="43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5922.2800000000007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569.44999999999993</v>
          </cell>
        </row>
        <row r="16">
          <cell r="F16">
            <v>292.86</v>
          </cell>
        </row>
        <row r="17">
          <cell r="F17">
            <v>195.23999999999998</v>
          </cell>
        </row>
      </sheetData>
      <sheetData sheetId="44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6">
          <cell r="F16">
            <v>569.44999999999993</v>
          </cell>
        </row>
        <row r="17">
          <cell r="F17">
            <v>292.86</v>
          </cell>
        </row>
        <row r="18">
          <cell r="F18">
            <v>195.23999999999998</v>
          </cell>
        </row>
      </sheetData>
      <sheetData sheetId="45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601.99</v>
          </cell>
        </row>
        <row r="16">
          <cell r="F16">
            <v>309.13</v>
          </cell>
        </row>
        <row r="17">
          <cell r="F17">
            <v>195.23999999999998</v>
          </cell>
        </row>
      </sheetData>
      <sheetData sheetId="46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601.99</v>
          </cell>
        </row>
        <row r="16">
          <cell r="F16">
            <v>309.13</v>
          </cell>
        </row>
        <row r="17">
          <cell r="F17">
            <v>195.23999999999998</v>
          </cell>
        </row>
      </sheetData>
      <sheetData sheetId="47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601.99</v>
          </cell>
        </row>
        <row r="16">
          <cell r="F16">
            <v>309.13</v>
          </cell>
        </row>
        <row r="17">
          <cell r="F17">
            <v>195.23999999999998</v>
          </cell>
        </row>
      </sheetData>
      <sheetData sheetId="48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699.67000000000007</v>
          </cell>
        </row>
        <row r="16">
          <cell r="F16">
            <v>309.33999999999997</v>
          </cell>
        </row>
        <row r="17">
          <cell r="F17">
            <v>195.23999999999998</v>
          </cell>
        </row>
      </sheetData>
      <sheetData sheetId="49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5">
          <cell r="F15">
            <v>601.99</v>
          </cell>
        </row>
        <row r="16">
          <cell r="F16">
            <v>309.14</v>
          </cell>
        </row>
        <row r="17">
          <cell r="F17">
            <v>195.23999999999998</v>
          </cell>
        </row>
      </sheetData>
      <sheetData sheetId="50">
        <row r="9">
          <cell r="F9">
            <v>6394.1100000000006</v>
          </cell>
        </row>
        <row r="10">
          <cell r="F10">
            <v>3693.29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4519.8100000000004</v>
          </cell>
        </row>
        <row r="16">
          <cell r="F16">
            <v>601.99</v>
          </cell>
        </row>
        <row r="17">
          <cell r="F17">
            <v>309.14999999999998</v>
          </cell>
        </row>
        <row r="18">
          <cell r="F18">
            <v>195.23999999999998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C4" sqref="C4:D4"/>
    </sheetView>
  </sheetViews>
  <sheetFormatPr defaultRowHeight="14.4" x14ac:dyDescent="0.3"/>
  <cols>
    <col min="1" max="1" width="26.109375" customWidth="1"/>
    <col min="2" max="2" width="14.33203125" customWidth="1"/>
    <col min="3" max="3" width="9" bestFit="1" customWidth="1"/>
    <col min="4" max="4" width="8" customWidth="1"/>
    <col min="5" max="5" width="15" customWidth="1"/>
    <col min="6" max="6" width="11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0.109375" customWidth="1"/>
  </cols>
  <sheetData>
    <row r="1" spans="1:12" ht="28.5" customHeight="1" x14ac:dyDescent="0.3">
      <c r="A1" s="1" t="s">
        <v>59</v>
      </c>
      <c r="B1" s="1"/>
      <c r="C1" s="1"/>
      <c r="D1" s="1"/>
      <c r="E1" s="1"/>
      <c r="F1" s="1"/>
      <c r="G1" s="1"/>
      <c r="H1" s="1"/>
      <c r="I1" s="1"/>
    </row>
    <row r="2" spans="1:12" ht="110.4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12" ht="15" customHeight="1" x14ac:dyDescent="0.3">
      <c r="A3" s="5" t="s">
        <v>5</v>
      </c>
      <c r="B3" s="6"/>
      <c r="C3" s="6"/>
      <c r="D3" s="6"/>
      <c r="E3" s="6"/>
      <c r="F3" s="7"/>
    </row>
    <row r="4" spans="1:12" ht="144" x14ac:dyDescent="0.3">
      <c r="A4" s="8" t="s">
        <v>6</v>
      </c>
      <c r="B4" s="9" t="s">
        <v>7</v>
      </c>
      <c r="C4" s="10" t="s">
        <v>8</v>
      </c>
      <c r="D4" s="11"/>
      <c r="E4" s="12">
        <v>3.93</v>
      </c>
      <c r="F4" s="13">
        <f>'[1]январь 2019 г.'!F9+'[1]февраль 2019 г.'!F9+'[1]март 2019 г.'!F9+'[1]апрель 2019 г.'!F9+'[1]май 2019 г.'!F9+'[1]июнь 2019'!F9+'[1]июль  2019 г.'!F9+'[1]август 2019 г.'!F9+'[1]сентябрь 2019 г.'!F9+'[1]октябрь 2019 г.'!F9+'[1]ноябрь 2019 г.'!F9+'[1]декабрь 2019 г.'!F9</f>
        <v>76729.320000000007</v>
      </c>
      <c r="L4" s="14"/>
    </row>
    <row r="5" spans="1:12" ht="28.8" x14ac:dyDescent="0.3">
      <c r="A5" s="8" t="s">
        <v>9</v>
      </c>
      <c r="B5" s="9" t="s">
        <v>7</v>
      </c>
      <c r="C5" s="10" t="s">
        <v>8</v>
      </c>
      <c r="D5" s="11"/>
      <c r="E5" s="15">
        <v>2.27</v>
      </c>
      <c r="F5" s="16">
        <f>'[1]январь 2019 г.'!F10+'[1]февраль 2019 г.'!F10+'[1]март 2019 г.'!F10+'[1]апрель 2019 г.'!F10+'[1]май 2019 г.'!F10+'[1]июнь 2019'!F10+'[1]июль  2019 г.'!F10+'[1]август 2019 г.'!F10+'[1]сентябрь 2019 г.'!F10+'[1]октябрь 2019 г.'!F10+'[1]ноябрь 2019 г.'!F10+'[1]декабрь 2019 г.'!F10</f>
        <v>44319.48</v>
      </c>
      <c r="L5" s="14"/>
    </row>
    <row r="6" spans="1:12" ht="90" x14ac:dyDescent="0.3">
      <c r="A6" s="8" t="s">
        <v>10</v>
      </c>
      <c r="B6" s="9" t="s">
        <v>11</v>
      </c>
      <c r="C6" s="10" t="s">
        <v>8</v>
      </c>
      <c r="D6" s="11"/>
      <c r="E6" s="17" t="s">
        <v>12</v>
      </c>
      <c r="F6" s="18">
        <f>'[1]январь 2019 г.'!F11+'[1]февраль 2019 г.'!F11+'[1]март 2019 г.'!F11+'[1]апрель 2019 г.'!F11+'[1]май 2019 г.'!F11+'[1]июнь 2019'!F11+'[1]июль  2019 г.'!F11+'[1]август 2019 г.'!F11+'[1]сентябрь 2019 г.'!F11+'[1]октябрь 2019 г.'!F11+'[1]ноябрь 2019 г.'!F11+'[1]декабрь 2019 г.'!F11</f>
        <v>83253.59</v>
      </c>
      <c r="L6" s="14"/>
    </row>
    <row r="7" spans="1:12" ht="43.2" x14ac:dyDescent="0.3">
      <c r="A7" s="8" t="s">
        <v>13</v>
      </c>
      <c r="B7" s="19" t="s">
        <v>14</v>
      </c>
      <c r="C7" s="10" t="s">
        <v>8</v>
      </c>
      <c r="D7" s="11"/>
      <c r="E7" s="20">
        <v>4.54</v>
      </c>
      <c r="F7" s="21">
        <f>'[1]январь 2019 г.'!F12+'[1]февраль 2019 г.'!F12+'[1]март 2019 г.'!F12+'[1]апрель 2019 г.'!F12+'[1]май 2019 г.'!F12+'[1]июнь 2019'!F12+'[1]июль  2019 г.'!F12+'[1]август 2019 г.'!F12+'[1]сентябрь 2019 г.'!F12+'[1]октябрь 2019 г.'!F12+'[1]ноябрь 2019 г.'!F12+'[1]декабрь 2019 г.'!F12</f>
        <v>88638.96</v>
      </c>
      <c r="L7" s="14"/>
    </row>
    <row r="8" spans="1:12" ht="28.8" x14ac:dyDescent="0.3">
      <c r="A8" s="8" t="s">
        <v>15</v>
      </c>
      <c r="B8" s="9" t="s">
        <v>16</v>
      </c>
      <c r="C8" s="10" t="s">
        <v>8</v>
      </c>
      <c r="D8" s="11"/>
      <c r="E8" s="12">
        <v>0.15</v>
      </c>
      <c r="F8" s="13">
        <f>'[1]январь 2019 г.'!F13+'[1]февраль 2019 г.'!F13+'[1]март 2019 г.'!F13+'[1]апрель 2019 г.'!F13+'[1]май 2019 г.'!F13+'[1]июнь 2019'!F13+'[1]июль  2019 г.'!F13+'[1]август 2019 г.'!F13+'[1]сентябрь 2019 г.'!F13+'[1]октябрь 2019 г.'!F13+'[1]ноябрь 2019 г.'!F13+'[1]декабрь 2019 г.'!F13</f>
        <v>2928.6000000000004</v>
      </c>
      <c r="L8" s="14"/>
    </row>
    <row r="9" spans="1:12" ht="28.8" x14ac:dyDescent="0.3">
      <c r="A9" s="8" t="s">
        <v>17</v>
      </c>
      <c r="B9" s="9" t="s">
        <v>16</v>
      </c>
      <c r="C9" s="10" t="s">
        <v>18</v>
      </c>
      <c r="D9" s="11"/>
      <c r="E9" s="12" t="s">
        <v>19</v>
      </c>
      <c r="F9" s="13">
        <f>'[1]январь 2019 г.'!F14+'[1]февраль 2019 г.'!F14+'[1]март 2019 г.'!F14+'[1]декабрь 2019 г.'!F14</f>
        <v>6765.0700000000006</v>
      </c>
    </row>
    <row r="10" spans="1:12" ht="43.2" x14ac:dyDescent="0.3">
      <c r="A10" s="8" t="s">
        <v>20</v>
      </c>
      <c r="B10" s="19" t="s">
        <v>21</v>
      </c>
      <c r="C10" s="22" t="s">
        <v>18</v>
      </c>
      <c r="D10" s="22"/>
      <c r="E10" s="12">
        <v>0.11</v>
      </c>
      <c r="F10" s="13">
        <v>2200</v>
      </c>
    </row>
    <row r="11" spans="1:12" x14ac:dyDescent="0.3">
      <c r="A11" s="23" t="s">
        <v>22</v>
      </c>
      <c r="B11" s="24"/>
      <c r="C11" s="24"/>
      <c r="D11" s="25"/>
      <c r="E11" s="26">
        <f>SUM(E4:E8)</f>
        <v>10.89</v>
      </c>
      <c r="F11" s="27">
        <f>SUM(F4:F10)</f>
        <v>304835.02</v>
      </c>
    </row>
    <row r="12" spans="1:12" ht="16.2" x14ac:dyDescent="0.3">
      <c r="A12" s="8" t="s">
        <v>23</v>
      </c>
      <c r="B12" s="19" t="s">
        <v>16</v>
      </c>
      <c r="C12" s="10" t="s">
        <v>8</v>
      </c>
      <c r="D12" s="11"/>
      <c r="E12" s="12"/>
      <c r="F12" s="12">
        <f>'[1]январь 2019 г.'!F16+'[1]февраль 2019 г.'!F16+'[1]март 2019 г.'!F16+'[1]апрель 2019 г.'!F15+'[1]май 2019 г.'!F15+'[1]июнь 2019'!F16+'[1]июль  2019 г.'!F15+'[1]август 2019 г.'!F15+'[1]сентябрь 2019 г.'!F15+'[1]октябрь 2019 г.'!F15+'[1]ноябрь 2019 г.'!F15+'[1]декабрь 2019 г.'!F16</f>
        <v>7126.3199999999988</v>
      </c>
    </row>
    <row r="13" spans="1:12" ht="16.2" x14ac:dyDescent="0.3">
      <c r="A13" s="8" t="s">
        <v>24</v>
      </c>
      <c r="B13" s="19" t="s">
        <v>16</v>
      </c>
      <c r="C13" s="10" t="s">
        <v>8</v>
      </c>
      <c r="D13" s="11"/>
      <c r="E13" s="12"/>
      <c r="F13" s="12">
        <f>'[1]январь 2019 г.'!F17+'[1]февраль 2019 г.'!F17+'[1]март 2019 г.'!F17+'[1]апрель 2019 г.'!F16+'[1]май 2019 г.'!F16+'[1]июнь 2019'!F17+'[1]июль  2019 г.'!F16+'[1]август 2019 г.'!F16+'[1]сентябрь 2019 г.'!F16+'[1]октябрь 2019 г.'!F16+'[1]ноябрь 2019 г.'!F16+'[1]декабрь 2019 г.'!F17</f>
        <v>3612.1800000000007</v>
      </c>
    </row>
    <row r="14" spans="1:12" ht="16.2" x14ac:dyDescent="0.3">
      <c r="A14" s="8" t="s">
        <v>25</v>
      </c>
      <c r="B14" s="19" t="s">
        <v>16</v>
      </c>
      <c r="C14" s="10" t="s">
        <v>8</v>
      </c>
      <c r="D14" s="11"/>
      <c r="E14" s="12"/>
      <c r="F14" s="12">
        <f>'[1]январь 2019 г.'!F18+'[1]февраль 2019 г.'!F18+'[1]март 2019 г.'!F18+'[1]апрель 2019 г.'!F17+'[1]май 2019 г.'!F17+'[1]июнь 2019'!F18+'[1]июль  2019 г.'!F17+'[1]август 2019 г.'!F17+'[1]сентябрь 2019 г.'!F17+'[1]октябрь 2019 г.'!F17+'[1]ноябрь 2019 г.'!F17+'[1]декабрь 2019 г.'!F18</f>
        <v>2342.8799999999997</v>
      </c>
      <c r="L14" t="s">
        <v>26</v>
      </c>
    </row>
    <row r="15" spans="1:12" x14ac:dyDescent="0.3">
      <c r="A15" s="28" t="s">
        <v>27</v>
      </c>
      <c r="B15" s="28"/>
      <c r="C15" s="28"/>
      <c r="D15" s="28"/>
      <c r="E15" s="26">
        <f>SUM(E12:E14)</f>
        <v>0</v>
      </c>
      <c r="F15" s="29">
        <f>SUM(F12:F14)</f>
        <v>13081.38</v>
      </c>
    </row>
    <row r="16" spans="1:12" ht="29.25" customHeight="1" x14ac:dyDescent="0.3">
      <c r="A16" s="30" t="s">
        <v>28</v>
      </c>
      <c r="B16" s="31"/>
      <c r="C16" s="31"/>
      <c r="D16" s="32"/>
      <c r="E16" s="33"/>
      <c r="F16" s="34">
        <f>F11+F15</f>
        <v>317916.40000000002</v>
      </c>
    </row>
    <row r="17" spans="1:11" x14ac:dyDescent="0.3">
      <c r="A17" s="35" t="s">
        <v>29</v>
      </c>
      <c r="B17" s="35"/>
      <c r="C17" s="35"/>
      <c r="D17" s="35"/>
      <c r="E17" s="35"/>
      <c r="F17" s="35"/>
    </row>
    <row r="18" spans="1:11" ht="108.75" customHeight="1" x14ac:dyDescent="0.3">
      <c r="A18" s="2" t="s">
        <v>0</v>
      </c>
      <c r="B18" s="2" t="s">
        <v>1</v>
      </c>
      <c r="C18" s="19" t="s">
        <v>2</v>
      </c>
      <c r="D18" s="36" t="s">
        <v>30</v>
      </c>
      <c r="E18" s="2" t="s">
        <v>3</v>
      </c>
      <c r="F18" s="2" t="s">
        <v>4</v>
      </c>
      <c r="K18" t="s">
        <v>19</v>
      </c>
    </row>
    <row r="19" spans="1:11" ht="59.25" customHeight="1" x14ac:dyDescent="0.3">
      <c r="A19" s="37" t="s">
        <v>31</v>
      </c>
      <c r="B19" s="38" t="s">
        <v>32</v>
      </c>
      <c r="C19" s="19" t="s">
        <v>33</v>
      </c>
      <c r="D19" s="39">
        <v>1</v>
      </c>
      <c r="E19" s="21">
        <v>4152</v>
      </c>
      <c r="F19" s="19">
        <v>4152</v>
      </c>
    </row>
    <row r="20" spans="1:11" ht="123" customHeight="1" x14ac:dyDescent="0.3">
      <c r="A20" s="40" t="s">
        <v>34</v>
      </c>
      <c r="B20" s="41" t="s">
        <v>35</v>
      </c>
      <c r="C20" s="39" t="s">
        <v>33</v>
      </c>
      <c r="D20" s="39">
        <v>1</v>
      </c>
      <c r="E20" s="39">
        <v>15505</v>
      </c>
      <c r="F20" s="39">
        <v>15505</v>
      </c>
    </row>
    <row r="21" spans="1:11" ht="49.5" customHeight="1" x14ac:dyDescent="0.3">
      <c r="A21" s="40" t="s">
        <v>36</v>
      </c>
      <c r="B21" s="41" t="s">
        <v>37</v>
      </c>
      <c r="C21" s="39" t="s">
        <v>33</v>
      </c>
      <c r="D21" s="39">
        <v>1</v>
      </c>
      <c r="E21" s="39">
        <v>3360</v>
      </c>
      <c r="F21" s="39">
        <v>3360</v>
      </c>
    </row>
    <row r="22" spans="1:11" ht="81.75" customHeight="1" x14ac:dyDescent="0.3">
      <c r="A22" s="40" t="s">
        <v>38</v>
      </c>
      <c r="B22" s="39" t="s">
        <v>39</v>
      </c>
      <c r="C22" s="39" t="s">
        <v>40</v>
      </c>
      <c r="D22" s="39">
        <v>2</v>
      </c>
      <c r="E22" s="39">
        <f t="shared" ref="E22:E27" si="0">F22/D22</f>
        <v>631.5</v>
      </c>
      <c r="F22" s="39">
        <v>1263</v>
      </c>
    </row>
    <row r="23" spans="1:11" ht="62.25" customHeight="1" x14ac:dyDescent="0.3">
      <c r="A23" s="40" t="s">
        <v>41</v>
      </c>
      <c r="B23" s="39" t="s">
        <v>42</v>
      </c>
      <c r="C23" s="39" t="s">
        <v>33</v>
      </c>
      <c r="D23" s="39">
        <v>2</v>
      </c>
      <c r="E23" s="39">
        <f t="shared" si="0"/>
        <v>286.5</v>
      </c>
      <c r="F23" s="39">
        <v>573</v>
      </c>
    </row>
    <row r="24" spans="1:11" ht="33.75" customHeight="1" x14ac:dyDescent="0.3">
      <c r="A24" s="40" t="s">
        <v>43</v>
      </c>
      <c r="B24" s="39" t="s">
        <v>44</v>
      </c>
      <c r="C24" s="39" t="s">
        <v>40</v>
      </c>
      <c r="D24" s="39">
        <v>12</v>
      </c>
      <c r="E24" s="42">
        <f t="shared" si="0"/>
        <v>1446.9166666666667</v>
      </c>
      <c r="F24" s="39">
        <v>17363</v>
      </c>
    </row>
    <row r="25" spans="1:11" ht="62.25" customHeight="1" x14ac:dyDescent="0.3">
      <c r="A25" s="40" t="s">
        <v>45</v>
      </c>
      <c r="B25" s="39" t="s">
        <v>44</v>
      </c>
      <c r="C25" s="39" t="s">
        <v>33</v>
      </c>
      <c r="D25" s="39">
        <v>8</v>
      </c>
      <c r="E25" s="42">
        <f t="shared" si="0"/>
        <v>2769.375</v>
      </c>
      <c r="F25" s="39">
        <v>22155</v>
      </c>
    </row>
    <row r="26" spans="1:11" ht="62.25" customHeight="1" x14ac:dyDescent="0.3">
      <c r="A26" s="40" t="s">
        <v>46</v>
      </c>
      <c r="B26" s="39" t="s">
        <v>44</v>
      </c>
      <c r="C26" s="39" t="s">
        <v>40</v>
      </c>
      <c r="D26" s="39">
        <v>12</v>
      </c>
      <c r="E26" s="42">
        <f t="shared" si="0"/>
        <v>1686.5833333333333</v>
      </c>
      <c r="F26" s="39">
        <v>20239</v>
      </c>
    </row>
    <row r="27" spans="1:11" ht="43.5" customHeight="1" x14ac:dyDescent="0.3">
      <c r="A27" s="40" t="s">
        <v>47</v>
      </c>
      <c r="B27" s="39" t="s">
        <v>48</v>
      </c>
      <c r="C27" s="39" t="s">
        <v>40</v>
      </c>
      <c r="D27" s="39">
        <v>8</v>
      </c>
      <c r="E27" s="42">
        <f t="shared" si="0"/>
        <v>1032.5</v>
      </c>
      <c r="F27" s="39">
        <v>8260</v>
      </c>
    </row>
    <row r="28" spans="1:11" ht="79.5" customHeight="1" x14ac:dyDescent="0.3">
      <c r="A28" s="40" t="s">
        <v>49</v>
      </c>
      <c r="B28" s="39" t="s">
        <v>48</v>
      </c>
      <c r="C28" s="39" t="s">
        <v>33</v>
      </c>
      <c r="D28" s="39">
        <v>1</v>
      </c>
      <c r="E28" s="42">
        <v>10886</v>
      </c>
      <c r="F28" s="39">
        <v>10886</v>
      </c>
    </row>
    <row r="29" spans="1:11" ht="62.25" customHeight="1" x14ac:dyDescent="0.3">
      <c r="A29" s="40" t="s">
        <v>50</v>
      </c>
      <c r="B29" s="39" t="s">
        <v>48</v>
      </c>
      <c r="C29" s="39" t="s">
        <v>33</v>
      </c>
      <c r="D29" s="39">
        <v>2</v>
      </c>
      <c r="E29" s="42">
        <f>F29/D29</f>
        <v>2502.5</v>
      </c>
      <c r="F29" s="39">
        <v>5005</v>
      </c>
    </row>
    <row r="30" spans="1:11" ht="62.25" customHeight="1" x14ac:dyDescent="0.3">
      <c r="A30" s="40" t="s">
        <v>51</v>
      </c>
      <c r="B30" s="39" t="s">
        <v>48</v>
      </c>
      <c r="C30" s="39" t="s">
        <v>40</v>
      </c>
      <c r="D30" s="39">
        <v>259.45</v>
      </c>
      <c r="E30" s="42">
        <f>F30/D30</f>
        <v>2163.010213914049</v>
      </c>
      <c r="F30" s="39">
        <v>561193</v>
      </c>
    </row>
    <row r="31" spans="1:11" ht="45.75" customHeight="1" x14ac:dyDescent="0.3">
      <c r="A31" s="40" t="s">
        <v>52</v>
      </c>
      <c r="B31" s="39" t="s">
        <v>53</v>
      </c>
      <c r="C31" s="39" t="s">
        <v>40</v>
      </c>
      <c r="D31" s="39">
        <v>4</v>
      </c>
      <c r="E31" s="42">
        <f>F31/D31</f>
        <v>2243.5</v>
      </c>
      <c r="F31" s="39">
        <v>8974</v>
      </c>
    </row>
    <row r="32" spans="1:11" ht="35.25" customHeight="1" x14ac:dyDescent="0.3">
      <c r="A32" s="40" t="s">
        <v>54</v>
      </c>
      <c r="B32" s="39" t="s">
        <v>55</v>
      </c>
      <c r="C32" s="39" t="s">
        <v>33</v>
      </c>
      <c r="D32" s="39">
        <v>1</v>
      </c>
      <c r="E32" s="42">
        <v>440</v>
      </c>
      <c r="F32" s="39">
        <v>440</v>
      </c>
    </row>
    <row r="33" spans="1:12" ht="90.75" customHeight="1" x14ac:dyDescent="0.3">
      <c r="A33" s="40" t="s">
        <v>56</v>
      </c>
      <c r="B33" s="39" t="s">
        <v>55</v>
      </c>
      <c r="C33" s="39" t="s">
        <v>40</v>
      </c>
      <c r="D33" s="39">
        <v>10</v>
      </c>
      <c r="E33" s="42">
        <f>F33/D33</f>
        <v>1184.8</v>
      </c>
      <c r="F33" s="39">
        <v>11848</v>
      </c>
    </row>
    <row r="34" spans="1:12" ht="43.5" customHeight="1" x14ac:dyDescent="0.3">
      <c r="A34" s="40" t="s">
        <v>57</v>
      </c>
      <c r="B34" s="39" t="s">
        <v>55</v>
      </c>
      <c r="C34" s="39" t="s">
        <v>40</v>
      </c>
      <c r="D34" s="39">
        <v>7</v>
      </c>
      <c r="E34" s="42">
        <f>F34/D34</f>
        <v>1251.4285714285713</v>
      </c>
      <c r="F34" s="39">
        <v>8760</v>
      </c>
    </row>
    <row r="35" spans="1:12" x14ac:dyDescent="0.3">
      <c r="A35" s="37" t="s">
        <v>58</v>
      </c>
      <c r="B35" s="43"/>
      <c r="C35" s="43"/>
      <c r="D35" s="43"/>
      <c r="E35" s="44"/>
      <c r="F35" s="45">
        <f>SUM(F19:F34)</f>
        <v>699976</v>
      </c>
      <c r="K35" s="14"/>
    </row>
    <row r="36" spans="1:12" x14ac:dyDescent="0.3">
      <c r="A36" s="46"/>
      <c r="B36" s="47"/>
      <c r="C36" s="47"/>
      <c r="D36" s="47"/>
      <c r="E36" s="48"/>
      <c r="F36" s="47"/>
    </row>
    <row r="37" spans="1:12" ht="66.75" customHeight="1" x14ac:dyDescent="0.3">
      <c r="A37" s="49"/>
      <c r="B37" s="49"/>
      <c r="C37" s="49"/>
      <c r="D37" s="49"/>
      <c r="E37" s="49"/>
      <c r="F37" s="49"/>
      <c r="K37" s="14"/>
      <c r="L37" s="14"/>
    </row>
    <row r="38" spans="1:12" ht="33.75" customHeight="1" x14ac:dyDescent="0.3">
      <c r="A38" s="50"/>
      <c r="B38" s="50"/>
      <c r="C38" s="50"/>
      <c r="D38" s="50"/>
      <c r="E38" s="50"/>
      <c r="F38" s="50"/>
      <c r="K38" s="14"/>
    </row>
    <row r="39" spans="1:12" x14ac:dyDescent="0.3">
      <c r="A39" s="51"/>
      <c r="B39" s="51"/>
      <c r="C39" s="51"/>
      <c r="D39" s="51"/>
      <c r="E39" s="51"/>
      <c r="F39" s="51"/>
    </row>
    <row r="40" spans="1:12" ht="32.25" customHeight="1" x14ac:dyDescent="0.3">
      <c r="A40" s="50"/>
      <c r="B40" s="50"/>
      <c r="C40" s="50"/>
      <c r="D40" s="50"/>
      <c r="E40" s="50"/>
      <c r="F40" s="50"/>
      <c r="L40" s="14"/>
    </row>
    <row r="41" spans="1:12" x14ac:dyDescent="0.3">
      <c r="A41" s="52"/>
      <c r="B41" s="52"/>
      <c r="C41" s="52"/>
      <c r="D41" s="52"/>
      <c r="E41" s="52"/>
      <c r="F41" s="52"/>
    </row>
    <row r="42" spans="1:12" x14ac:dyDescent="0.3">
      <c r="A42" s="53"/>
      <c r="B42" s="53"/>
      <c r="C42" s="53"/>
      <c r="D42" s="53"/>
      <c r="E42" s="53"/>
      <c r="F42" s="53"/>
    </row>
    <row r="43" spans="1:12" x14ac:dyDescent="0.3">
      <c r="A43" s="53"/>
      <c r="B43" s="53"/>
      <c r="C43" s="53"/>
      <c r="D43" s="53"/>
      <c r="E43" s="53"/>
      <c r="F43" s="53"/>
    </row>
    <row r="44" spans="1:12" x14ac:dyDescent="0.3">
      <c r="A44" s="54"/>
      <c r="B44" s="54"/>
      <c r="C44" s="54"/>
      <c r="D44" s="54"/>
      <c r="E44" s="54"/>
      <c r="F44" s="54"/>
    </row>
    <row r="45" spans="1:12" x14ac:dyDescent="0.3">
      <c r="A45" s="52"/>
      <c r="B45" s="52"/>
      <c r="C45" s="52"/>
      <c r="D45" s="52"/>
      <c r="E45" s="52"/>
      <c r="F45" s="52"/>
    </row>
    <row r="46" spans="1:12" x14ac:dyDescent="0.3">
      <c r="A46" s="54"/>
      <c r="B46" s="54"/>
      <c r="C46" s="54"/>
      <c r="D46" s="54"/>
      <c r="E46" s="54"/>
      <c r="F46" s="54"/>
    </row>
    <row r="47" spans="1:12" x14ac:dyDescent="0.3">
      <c r="A47" s="54"/>
      <c r="B47" s="54"/>
      <c r="C47" s="54"/>
      <c r="D47" s="54"/>
      <c r="E47" s="54"/>
      <c r="F47" s="54"/>
    </row>
    <row r="49" spans="1:1" x14ac:dyDescent="0.3">
      <c r="A49" s="55"/>
    </row>
  </sheetData>
  <mergeCells count="23">
    <mergeCell ref="A38:F38"/>
    <mergeCell ref="A39:F39"/>
    <mergeCell ref="A40:F40"/>
    <mergeCell ref="A44:F44"/>
    <mergeCell ref="A46:F46"/>
    <mergeCell ref="A47:F47"/>
    <mergeCell ref="C12:D12"/>
    <mergeCell ref="C13:D13"/>
    <mergeCell ref="C14:D14"/>
    <mergeCell ref="A15:D15"/>
    <mergeCell ref="A17:F17"/>
    <mergeCell ref="A37:F37"/>
    <mergeCell ref="C6:D6"/>
    <mergeCell ref="C7:D7"/>
    <mergeCell ref="C8:D8"/>
    <mergeCell ref="C9:D9"/>
    <mergeCell ref="C10:D10"/>
    <mergeCell ref="A11:D11"/>
    <mergeCell ref="A1:I1"/>
    <mergeCell ref="C2:D2"/>
    <mergeCell ref="A3:F3"/>
    <mergeCell ref="C4:D4"/>
    <mergeCell ref="C5:D5"/>
  </mergeCells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2020-05-13T08:38:23Z</dcterms:created>
  <dcterms:modified xsi:type="dcterms:W3CDTF">2020-05-13T08:41:32Z</dcterms:modified>
</cp:coreProperties>
</file>